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20" windowWidth="20730" windowHeight="11745" activeTab="0"/>
  </bookViews>
  <sheets>
    <sheet name="ScenarioA_EnergyRelatedCO2" sheetId="1" r:id="rId1"/>
    <sheet name="ScenarioA_CO2" sheetId="2" r:id="rId2"/>
    <sheet name="ScenarioA_AllGHG" sheetId="3" r:id="rId3"/>
    <sheet name="Table_RegionDefinition_1" sheetId="4" r:id="rId4"/>
    <sheet name="Table_RegionDefinition_2" sheetId="5" r:id="rId5"/>
  </sheets>
  <definedNames/>
  <calcPr fullCalcOnLoad="1"/>
</workbook>
</file>

<file path=xl/sharedStrings.xml><?xml version="1.0" encoding="utf-8"?>
<sst xmlns="http://schemas.openxmlformats.org/spreadsheetml/2006/main" count="579" uniqueCount="264">
  <si>
    <t>United States</t>
  </si>
  <si>
    <t>United States Virgin Islands</t>
  </si>
  <si>
    <t>Puerto Rico</t>
  </si>
  <si>
    <t>Canada</t>
  </si>
  <si>
    <t>United Kingdom</t>
  </si>
  <si>
    <t>France</t>
  </si>
  <si>
    <t>Germany</t>
  </si>
  <si>
    <t>Italy</t>
  </si>
  <si>
    <t>Spain</t>
  </si>
  <si>
    <t>Portugal</t>
  </si>
  <si>
    <t>Belgium</t>
  </si>
  <si>
    <t>Denmark</t>
  </si>
  <si>
    <t>Austria</t>
  </si>
  <si>
    <t>Luxembourg</t>
  </si>
  <si>
    <t>Switzerland</t>
  </si>
  <si>
    <t>Gibraltar</t>
  </si>
  <si>
    <t>Australia</t>
  </si>
  <si>
    <t>New Zealand</t>
  </si>
  <si>
    <t>Papua New Guinea</t>
  </si>
  <si>
    <t>Fiji</t>
  </si>
  <si>
    <t>French Polynesia</t>
  </si>
  <si>
    <t>New Caledonia</t>
  </si>
  <si>
    <t>Solomon Islands</t>
  </si>
  <si>
    <t>Vanuatu</t>
  </si>
  <si>
    <t>Democratic People's Republic of Korea</t>
  </si>
  <si>
    <t>Mongolia</t>
  </si>
  <si>
    <t>Viet Nam</t>
  </si>
  <si>
    <t>Cambodia</t>
  </si>
  <si>
    <t>Lao People's Democratic Republic</t>
  </si>
  <si>
    <t>Malaysia</t>
  </si>
  <si>
    <t>Singapore</t>
  </si>
  <si>
    <t>Indonesia</t>
  </si>
  <si>
    <t>East Timor</t>
  </si>
  <si>
    <t>Thailand</t>
  </si>
  <si>
    <t>Philippines</t>
  </si>
  <si>
    <t>Brunei Darussalam</t>
  </si>
  <si>
    <t>Taiwan Province of China</t>
  </si>
  <si>
    <t>Pakistan</t>
  </si>
  <si>
    <t>Afghanistan</t>
  </si>
  <si>
    <t>Myanmar</t>
  </si>
  <si>
    <t>Bangladesh</t>
  </si>
  <si>
    <t>Nepal</t>
  </si>
  <si>
    <t>Bhutan</t>
  </si>
  <si>
    <t>Sri Lanka</t>
  </si>
  <si>
    <t>Maldives</t>
  </si>
  <si>
    <t>Saudi Arabia</t>
  </si>
  <si>
    <t>Bahrain</t>
  </si>
  <si>
    <t>Qatar</t>
  </si>
  <si>
    <t>United Arab Emirates</t>
  </si>
  <si>
    <t>Kuwait</t>
  </si>
  <si>
    <t>Jordan</t>
  </si>
  <si>
    <t>Israel</t>
  </si>
  <si>
    <t>Lebanon</t>
  </si>
  <si>
    <t>Syrian Arab Republic</t>
  </si>
  <si>
    <t>Egypt</t>
  </si>
  <si>
    <t>Libyan Arab Jamahiriya</t>
  </si>
  <si>
    <t>Tunisia</t>
  </si>
  <si>
    <t>Algeria</t>
  </si>
  <si>
    <t>Morocco</t>
  </si>
  <si>
    <t>South Africa</t>
  </si>
  <si>
    <t>Sudan</t>
  </si>
  <si>
    <t>Eritrea</t>
  </si>
  <si>
    <t>Djibouti</t>
  </si>
  <si>
    <t>Ethiopia</t>
  </si>
  <si>
    <t>Somalia</t>
  </si>
  <si>
    <t>Kenya</t>
  </si>
  <si>
    <t>Uganda</t>
  </si>
  <si>
    <t>Rwanda</t>
  </si>
  <si>
    <t>Burundi</t>
  </si>
  <si>
    <t>United Republic of Tanzania</t>
  </si>
  <si>
    <t>Malawi</t>
  </si>
  <si>
    <t>Mozambique</t>
  </si>
  <si>
    <t>Swaziland</t>
  </si>
  <si>
    <t>Lesotho</t>
  </si>
  <si>
    <t>Madagascar</t>
  </si>
  <si>
    <t>Comoros</t>
  </si>
  <si>
    <t>Mauritius</t>
  </si>
  <si>
    <t>Angola</t>
  </si>
  <si>
    <t>Benin</t>
  </si>
  <si>
    <t>Botswana</t>
  </si>
  <si>
    <t>Burkina Faso</t>
  </si>
  <si>
    <t>Cameroon</t>
  </si>
  <si>
    <t>Cape Verde</t>
  </si>
  <si>
    <t>Central African Republic</t>
  </si>
  <si>
    <t>Chad</t>
  </si>
  <si>
    <t>Cote d'Ivoire</t>
  </si>
  <si>
    <t>Democratic Republic of the Congo</t>
  </si>
  <si>
    <t>Equatorial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</si>
  <si>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</si>
  <si>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</si>
  <si>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</si>
  <si>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</si>
  <si>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</si>
  <si>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</si>
  <si>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</si>
  <si>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</si>
  <si>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Namibia</t>
  </si>
  <si>
    <t>Niger</t>
  </si>
  <si>
    <t>Nigeria</t>
  </si>
  <si>
    <t>Senegal</t>
  </si>
  <si>
    <t>Sierra Leone</t>
  </si>
  <si>
    <t>Togo</t>
  </si>
  <si>
    <t>Zambia</t>
  </si>
  <si>
    <t>Zimbabwe</t>
  </si>
  <si>
    <t>Bahamas</t>
  </si>
  <si>
    <t>Cuba</t>
  </si>
  <si>
    <t>Jamaica</t>
  </si>
  <si>
    <t>Haiti</t>
  </si>
  <si>
    <t>El Salvador</t>
  </si>
  <si>
    <t>Saint Vincent and the Grenadines</t>
  </si>
  <si>
    <t>Grenada</t>
  </si>
  <si>
    <t>Dominica</t>
  </si>
  <si>
    <t>Dominican Republic</t>
  </si>
  <si>
    <t>Saint Lucia</t>
  </si>
  <si>
    <t>Saint Kitts and Nevis</t>
  </si>
  <si>
    <t>Barbados</t>
  </si>
  <si>
    <t>Antigua &amp; Barbuda</t>
  </si>
  <si>
    <t>Trinidad and Tobago</t>
  </si>
  <si>
    <t>Guatemala</t>
  </si>
  <si>
    <t>Belize</t>
  </si>
  <si>
    <t>Honduras</t>
  </si>
  <si>
    <t>Nicaragua</t>
  </si>
  <si>
    <t>Costa Rica</t>
  </si>
  <si>
    <t>Panama</t>
  </si>
  <si>
    <t>Venezuela</t>
  </si>
  <si>
    <t>Guyana</t>
  </si>
  <si>
    <t>Suriname</t>
  </si>
  <si>
    <t>Paraguay</t>
  </si>
  <si>
    <t>Uruguay</t>
  </si>
  <si>
    <t>Argentina</t>
  </si>
  <si>
    <t>Colombia</t>
  </si>
  <si>
    <t>Ecuador</t>
  </si>
  <si>
    <t>Peru</t>
  </si>
  <si>
    <t>Bolivia</t>
  </si>
  <si>
    <t>Chile</t>
  </si>
  <si>
    <t>Russian Federation</t>
  </si>
  <si>
    <t>Ukraine</t>
  </si>
  <si>
    <t>Estonia</t>
  </si>
  <si>
    <t>Latvia</t>
  </si>
  <si>
    <t>Lithuania</t>
  </si>
  <si>
    <t>Belarus</t>
  </si>
  <si>
    <t>Kyrgyzstan</t>
  </si>
  <si>
    <t>Tajikistan</t>
  </si>
  <si>
    <t>Turkmenistan</t>
  </si>
  <si>
    <t>Uzbekistan</t>
  </si>
  <si>
    <t>Armenia</t>
  </si>
  <si>
    <t>Azerbaijan</t>
  </si>
  <si>
    <t>Georgia</t>
  </si>
  <si>
    <t>Hungary</t>
  </si>
  <si>
    <t>Czech Republic</t>
  </si>
  <si>
    <t>Bulgaria</t>
  </si>
  <si>
    <t>Romania</t>
  </si>
  <si>
    <t>Slovakia</t>
  </si>
  <si>
    <t>Croatia</t>
  </si>
  <si>
    <t>Slovenia</t>
  </si>
  <si>
    <t>Yugoslavia</t>
  </si>
  <si>
    <t>Albania</t>
  </si>
  <si>
    <t>Bosnia And Herzegovina</t>
  </si>
  <si>
    <t>Republic Of Moldova</t>
  </si>
  <si>
    <t>The former Yugoslav Republic of Macedonia</t>
  </si>
  <si>
    <r>
      <t>Monaco</t>
    </r>
    <r>
      <rPr>
        <sz val="11"/>
        <color indexed="8"/>
        <rFont val="ＭＳ Ｐゴシック"/>
        <family val="3"/>
      </rPr>
      <t>はFranceに含まれる。San MarinoとVatican CityはItalyに含まれる。LiechtensteinはSwitzelandに含まれる。AndorraとFaeroeはMaltaに含まれる。KiribatiはFrench Polynesiaに含まれる。TongaはSolomon Islandsに含まれる。SeychellesはMadagascarに含まれる。</t>
    </r>
  </si>
  <si>
    <t>Note:</t>
  </si>
  <si>
    <t>(MtCO2eq.)</t>
  </si>
  <si>
    <t>(MtCO2)</t>
  </si>
  <si>
    <t>Country</t>
  </si>
  <si>
    <t>Guam</t>
  </si>
  <si>
    <t>Canada</t>
  </si>
  <si>
    <t>Monaco</t>
  </si>
  <si>
    <t>San Marino</t>
  </si>
  <si>
    <t>Vatican City</t>
  </si>
  <si>
    <t>Azores (Port.)</t>
  </si>
  <si>
    <t>Netherlands</t>
  </si>
  <si>
    <t>Sweden</t>
  </si>
  <si>
    <t>Finland</t>
  </si>
  <si>
    <t>Ireland</t>
  </si>
  <si>
    <t>Greece</t>
  </si>
  <si>
    <t>Norway</t>
  </si>
  <si>
    <t>Iceland</t>
  </si>
  <si>
    <t>Greenland</t>
  </si>
  <si>
    <t>Other Western Europe</t>
  </si>
  <si>
    <t>Liechtenstein</t>
  </si>
  <si>
    <t>Malta</t>
  </si>
  <si>
    <t>Andorra</t>
  </si>
  <si>
    <t>Faeroe Islands</t>
  </si>
  <si>
    <t>Cyprus</t>
  </si>
  <si>
    <t>Japan</t>
  </si>
  <si>
    <t>Other Asia</t>
  </si>
  <si>
    <t>Kiribati</t>
  </si>
  <si>
    <t>Nauru</t>
  </si>
  <si>
    <t>Tonga</t>
  </si>
  <si>
    <t>American Samoa</t>
  </si>
  <si>
    <t>China</t>
  </si>
  <si>
    <t>Hong Kong</t>
  </si>
  <si>
    <t>Korea</t>
  </si>
  <si>
    <t>India</t>
  </si>
  <si>
    <t>Iran</t>
  </si>
  <si>
    <t>Oman</t>
  </si>
  <si>
    <t>Yemen</t>
  </si>
  <si>
    <t>Iraq</t>
  </si>
  <si>
    <t>Seychelles</t>
  </si>
  <si>
    <t>Reunion</t>
  </si>
  <si>
    <t>Congo</t>
  </si>
  <si>
    <t>Sao Tome and Principe</t>
  </si>
  <si>
    <t>Zaire</t>
  </si>
  <si>
    <t>Western Sahara</t>
  </si>
  <si>
    <t>Mexico</t>
  </si>
  <si>
    <t>Bermuda</t>
  </si>
  <si>
    <t>Guadeloupe</t>
  </si>
  <si>
    <t>Netherlands Antilles</t>
  </si>
  <si>
    <t>Brazil</t>
  </si>
  <si>
    <t>French Guiana</t>
  </si>
  <si>
    <t>Russia</t>
  </si>
  <si>
    <t>Other Annex I of FUSSR</t>
  </si>
  <si>
    <t>Kazakhstan</t>
  </si>
  <si>
    <t>Poland</t>
  </si>
  <si>
    <t>Annex I total</t>
  </si>
  <si>
    <t>Non Annex I total</t>
  </si>
  <si>
    <t>World total</t>
  </si>
  <si>
    <t>Year(1990-2050)</t>
  </si>
  <si>
    <t>Region</t>
  </si>
  <si>
    <t>United States</t>
  </si>
  <si>
    <t>EU15</t>
  </si>
  <si>
    <t>EU27 (+12)</t>
  </si>
  <si>
    <t>Japan</t>
  </si>
  <si>
    <t>Other Western Europe</t>
  </si>
  <si>
    <t>Australia + New Zealand</t>
  </si>
  <si>
    <t>Canada</t>
  </si>
  <si>
    <t>China</t>
  </si>
  <si>
    <t>India</t>
  </si>
  <si>
    <t>Korea</t>
  </si>
  <si>
    <t>Other Asia</t>
  </si>
  <si>
    <t>Middle East</t>
  </si>
  <si>
    <t>Turkey</t>
  </si>
  <si>
    <t>Africa</t>
  </si>
  <si>
    <t>Mexico</t>
  </si>
  <si>
    <t>Brazil</t>
  </si>
  <si>
    <t>Other Latin America</t>
  </si>
  <si>
    <t>Other Annex I of FUSSR</t>
  </si>
  <si>
    <t>Russia</t>
  </si>
  <si>
    <t>Others</t>
  </si>
  <si>
    <t>EU15</t>
  </si>
  <si>
    <t>EU27 (+12)</t>
  </si>
  <si>
    <t>Australia + New Zealand</t>
  </si>
  <si>
    <t>Middle East</t>
  </si>
  <si>
    <t>Turkey</t>
  </si>
  <si>
    <t>Africa</t>
  </si>
  <si>
    <t>Other Latin America</t>
  </si>
  <si>
    <t>Others</t>
  </si>
  <si>
    <t>EU27 (+12)</t>
  </si>
  <si>
    <t>Other Annex I</t>
  </si>
  <si>
    <t>Korea</t>
  </si>
  <si>
    <t>Other Non-Annex I</t>
  </si>
  <si>
    <t>Other Annex I</t>
  </si>
  <si>
    <t>Other Non-Annex I</t>
  </si>
  <si>
    <t>Energy-related CO2 Emissions</t>
  </si>
  <si>
    <t>GHG emissions</t>
  </si>
  <si>
    <t>Aggregated Regions (See "Table_RegionDefinition_1)</t>
  </si>
  <si>
    <t>Detailed Regions (See "Table_RegionDefinition_2")</t>
  </si>
  <si>
    <t>CO2 Emissions</t>
  </si>
  <si>
    <t>Note2: Emissions in 2035 and 2045 are calculated by linear interpolation of model outputs of 2030 and 2040, and 2040 and 2050, respectively.</t>
  </si>
  <si>
    <t>International aviation + marine bunkers*</t>
  </si>
  <si>
    <t>Note: Emissions in 2035 and 2045 are calculated by linear interpolation of model outputs of 2030 and 2040, and 2040 and 2050, respectively.</t>
  </si>
  <si>
    <t>Note1: CO2 Emissions from land use, land use change, and forestry (LULUCF) are not included.</t>
  </si>
  <si>
    <t>* World total, Annex I total and Non Annex I total  do not include CO2 Emissions from international aviation and marine bunkers.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</si>
</sst>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ÿ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;_ÿ"/>
    <numFmt numFmtId="181" formatCode="0.00_ "/>
    <numFmt numFmtId="182" formatCode="0.0"/>
  </numFmts>
  <fonts count="50">
    <font>
      <sz val="11"/>
      <color theme="1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name val="ＭＳ Ｐゴシック"/>
      <family val="3"/>
    </font>
    <font>
      <b/>
      <i/>
      <sz val="12"/>
      <name val="Arial"/>
      <family val="2"/>
    </font>
    <font>
      <sz val="10"/>
      <name val="ＭＳ ゴシック"/>
      <family val="3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66">
      <alignment vertical="center"/>
      <protection/>
    </xf>
    <xf numFmtId="0" fontId="47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0" xfId="73" applyFont="1">
      <alignment/>
      <protection/>
    </xf>
    <xf numFmtId="0" fontId="6" fillId="0" borderId="0" xfId="73">
      <alignment/>
      <protection/>
    </xf>
    <xf numFmtId="0" fontId="3" fillId="0" borderId="0" xfId="73" applyFont="1" applyFill="1">
      <alignment/>
      <protection/>
    </xf>
    <xf numFmtId="0" fontId="9" fillId="0" borderId="10" xfId="73" applyFont="1" applyFill="1" applyBorder="1">
      <alignment/>
      <protection/>
    </xf>
    <xf numFmtId="0" fontId="9" fillId="0" borderId="11" xfId="73" applyFont="1" applyFill="1" applyBorder="1">
      <alignment/>
      <protection/>
    </xf>
    <xf numFmtId="0" fontId="9" fillId="0" borderId="12" xfId="73" applyFont="1" applyFill="1" applyBorder="1">
      <alignment/>
      <protection/>
    </xf>
    <xf numFmtId="0" fontId="3" fillId="0" borderId="13" xfId="73" applyFont="1" applyFill="1" applyBorder="1">
      <alignment/>
      <protection/>
    </xf>
    <xf numFmtId="0" fontId="3" fillId="0" borderId="14" xfId="73" applyFont="1" applyFill="1" applyBorder="1">
      <alignment/>
      <protection/>
    </xf>
    <xf numFmtId="0" fontId="3" fillId="0" borderId="15" xfId="73" applyFont="1" applyFill="1" applyBorder="1">
      <alignment/>
      <protection/>
    </xf>
    <xf numFmtId="0" fontId="3" fillId="0" borderId="16" xfId="73" applyFont="1" applyFill="1" applyBorder="1">
      <alignment/>
      <protection/>
    </xf>
    <xf numFmtId="0" fontId="3" fillId="0" borderId="17" xfId="73" applyFont="1" applyFill="1" applyBorder="1">
      <alignment/>
      <protection/>
    </xf>
    <xf numFmtId="0" fontId="3" fillId="0" borderId="12" xfId="73" applyFont="1" applyFill="1" applyBorder="1">
      <alignment/>
      <protection/>
    </xf>
    <xf numFmtId="0" fontId="3" fillId="0" borderId="10" xfId="73" applyFont="1" applyFill="1" applyBorder="1">
      <alignment/>
      <protection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73" applyFont="1" applyFill="1" applyBorder="1">
      <alignment/>
      <protection/>
    </xf>
    <xf numFmtId="176" fontId="0" fillId="0" borderId="0" xfId="0" applyNumberForma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20" xfId="0" applyFont="1" applyBorder="1" applyAlignment="1">
      <alignment vertical="center"/>
    </xf>
    <xf numFmtId="176" fontId="49" fillId="0" borderId="20" xfId="0" applyNumberFormat="1" applyFont="1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urrency [0]" xfId="34"/>
    <cellStyle name="Normal_Sheet1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パーセント 2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[0.00] 2" xfId="54"/>
    <cellStyle name="桁区切り [0.00]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3 2" xfId="68"/>
    <cellStyle name="標準 4" xfId="69"/>
    <cellStyle name="標準 4 2" xfId="70"/>
    <cellStyle name="標準 5" xfId="71"/>
    <cellStyle name="標準 6" xfId="72"/>
    <cellStyle name="標準 7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1"/>
  <sheetViews>
    <sheetView tabSelected="1" zoomScalePageLayoutView="0" workbookViewId="0" topLeftCell="A1">
      <selection activeCell="J23" sqref="J23"/>
    </sheetView>
  </sheetViews>
  <sheetFormatPr defaultColWidth="9.00390625" defaultRowHeight="14.25"/>
  <cols>
    <col min="2" max="2" width="40.125" style="0" bestFit="1" customWidth="1"/>
    <col min="3" max="12" width="8.50390625" style="0" customWidth="1"/>
  </cols>
  <sheetData>
    <row r="1" spans="1:12" ht="15">
      <c r="A1" s="26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>
      <c r="B3" t="s">
        <v>218</v>
      </c>
    </row>
    <row r="5" ht="14.25">
      <c r="B5" t="s">
        <v>256</v>
      </c>
    </row>
    <row r="6" spans="2:15" ht="14.25">
      <c r="B6" s="18"/>
      <c r="C6" s="18">
        <v>1990</v>
      </c>
      <c r="D6" s="18">
        <v>1995</v>
      </c>
      <c r="E6" s="18">
        <v>2000</v>
      </c>
      <c r="F6" s="18">
        <v>2005</v>
      </c>
      <c r="G6" s="18">
        <v>2010</v>
      </c>
      <c r="H6" s="18">
        <v>2015</v>
      </c>
      <c r="I6" s="18">
        <v>2020</v>
      </c>
      <c r="J6" s="18">
        <v>2025</v>
      </c>
      <c r="K6" s="18">
        <v>2030</v>
      </c>
      <c r="L6" s="18">
        <v>2035</v>
      </c>
      <c r="M6" s="18">
        <v>2040</v>
      </c>
      <c r="N6" s="18">
        <v>2045</v>
      </c>
      <c r="O6" s="18">
        <v>2050</v>
      </c>
    </row>
    <row r="7" spans="1:73" ht="14.25">
      <c r="A7" s="2"/>
      <c r="B7" s="18" t="s">
        <v>217</v>
      </c>
      <c r="C7" s="19">
        <f>SUM(C11:C20)</f>
        <v>20351.870000000003</v>
      </c>
      <c r="D7" s="19">
        <f aca="true" t="shared" si="0" ref="D7:O7">SUM(D11:D20)</f>
        <v>21097.16</v>
      </c>
      <c r="E7" s="19">
        <f t="shared" si="0"/>
        <v>22673.520000000004</v>
      </c>
      <c r="F7" s="19">
        <f t="shared" si="0"/>
        <v>26185.340000000004</v>
      </c>
      <c r="G7" s="19">
        <f t="shared" si="0"/>
        <v>31005.480000000003</v>
      </c>
      <c r="H7" s="19">
        <f t="shared" si="0"/>
        <v>34504.21333333333</v>
      </c>
      <c r="I7" s="19">
        <f t="shared" si="0"/>
        <v>38391.46666666667</v>
      </c>
      <c r="J7" s="19">
        <f t="shared" si="0"/>
        <v>42374.64</v>
      </c>
      <c r="K7" s="19">
        <f t="shared" si="0"/>
        <v>46233.513333333336</v>
      </c>
      <c r="L7" s="19">
        <f t="shared" si="0"/>
        <v>50106.28333333334</v>
      </c>
      <c r="M7" s="19">
        <f t="shared" si="0"/>
        <v>53979.05333333334</v>
      </c>
      <c r="N7" s="19">
        <f t="shared" si="0"/>
        <v>55285.798333333325</v>
      </c>
      <c r="O7" s="19">
        <f t="shared" si="0"/>
        <v>56592.543333333335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>
      <c r="A8" s="2"/>
      <c r="B8" s="18" t="s">
        <v>215</v>
      </c>
      <c r="C8" s="19">
        <f>SUM(C11:C15)</f>
        <v>13656.420000000002</v>
      </c>
      <c r="D8" s="19">
        <f aca="true" t="shared" si="1" ref="D8:O8">SUM(D11:D15)</f>
        <v>12960.93</v>
      </c>
      <c r="E8" s="19">
        <f t="shared" si="1"/>
        <v>13501.14</v>
      </c>
      <c r="F8" s="19">
        <f t="shared" si="1"/>
        <v>13865.65</v>
      </c>
      <c r="G8" s="19">
        <f t="shared" si="1"/>
        <v>13823.553333333333</v>
      </c>
      <c r="H8" s="19">
        <f t="shared" si="1"/>
        <v>14531.989999999998</v>
      </c>
      <c r="I8" s="19">
        <f t="shared" si="1"/>
        <v>15485.47</v>
      </c>
      <c r="J8" s="19">
        <f t="shared" si="1"/>
        <v>16522.989999999998</v>
      </c>
      <c r="K8" s="19">
        <f t="shared" si="1"/>
        <v>17197.033333333333</v>
      </c>
      <c r="L8" s="19">
        <f t="shared" si="1"/>
        <v>17864.293333333335</v>
      </c>
      <c r="M8" s="19">
        <f t="shared" si="1"/>
        <v>18531.55333333333</v>
      </c>
      <c r="N8" s="19">
        <f t="shared" si="1"/>
        <v>18531.351666666666</v>
      </c>
      <c r="O8" s="19">
        <f t="shared" si="1"/>
        <v>18531.15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5" thickBot="1">
      <c r="A9" s="2"/>
      <c r="B9" s="20" t="s">
        <v>216</v>
      </c>
      <c r="C9" s="21">
        <f>SUM(C16:C20)</f>
        <v>6695.450000000001</v>
      </c>
      <c r="D9" s="21">
        <f aca="true" t="shared" si="2" ref="D9:O9">SUM(D16:D20)</f>
        <v>8136.23</v>
      </c>
      <c r="E9" s="21">
        <f t="shared" si="2"/>
        <v>9172.380000000001</v>
      </c>
      <c r="F9" s="21">
        <f t="shared" si="2"/>
        <v>12319.69</v>
      </c>
      <c r="G9" s="21">
        <f t="shared" si="2"/>
        <v>17181.92666666667</v>
      </c>
      <c r="H9" s="21">
        <f t="shared" si="2"/>
        <v>19972.223333333335</v>
      </c>
      <c r="I9" s="21">
        <f t="shared" si="2"/>
        <v>22905.996666666666</v>
      </c>
      <c r="J9" s="21">
        <f t="shared" si="2"/>
        <v>25851.649999999998</v>
      </c>
      <c r="K9" s="21">
        <f t="shared" si="2"/>
        <v>29036.48</v>
      </c>
      <c r="L9" s="21">
        <f t="shared" si="2"/>
        <v>32241.99</v>
      </c>
      <c r="M9" s="21">
        <f t="shared" si="2"/>
        <v>35447.5</v>
      </c>
      <c r="N9" s="21">
        <f t="shared" si="2"/>
        <v>36754.44666666667</v>
      </c>
      <c r="O9" s="21">
        <f t="shared" si="2"/>
        <v>38061.39333333333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5.75" thickBot="1" thickTop="1">
      <c r="A10" s="2"/>
      <c r="B10" s="27" t="s">
        <v>260</v>
      </c>
      <c r="C10" s="28">
        <v>612.99</v>
      </c>
      <c r="D10" s="28">
        <v>696.53</v>
      </c>
      <c r="E10" s="28">
        <v>823.03</v>
      </c>
      <c r="F10" s="28">
        <v>943.8499999999999</v>
      </c>
      <c r="G10" s="28">
        <v>1059.9312813541333</v>
      </c>
      <c r="H10" s="28">
        <v>1166.4221555391837</v>
      </c>
      <c r="I10" s="28">
        <v>1276.3438584958697</v>
      </c>
      <c r="J10" s="28">
        <v>1407.4177356978255</v>
      </c>
      <c r="K10" s="28">
        <v>1564.7460278605301</v>
      </c>
      <c r="L10" s="28">
        <v>1630.2536457771885</v>
      </c>
      <c r="M10" s="28">
        <v>1695.761263693847</v>
      </c>
      <c r="N10" s="28">
        <v>1833.4286131697718</v>
      </c>
      <c r="O10" s="28">
        <v>1971.0959626456965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5" thickTop="1">
      <c r="A11" s="2"/>
      <c r="B11" s="22" t="s">
        <v>220</v>
      </c>
      <c r="C11" s="23">
        <f>C25</f>
        <v>4868.66</v>
      </c>
      <c r="D11" s="23">
        <f aca="true" t="shared" si="3" ref="D11:O11">D25</f>
        <v>5138.73</v>
      </c>
      <c r="E11" s="23">
        <f t="shared" si="3"/>
        <v>5698.15</v>
      </c>
      <c r="F11" s="23">
        <f t="shared" si="3"/>
        <v>5771.66</v>
      </c>
      <c r="G11" s="23">
        <f t="shared" si="3"/>
        <v>5687.11</v>
      </c>
      <c r="H11" s="23">
        <f t="shared" si="3"/>
        <v>6042.593333333332</v>
      </c>
      <c r="I11" s="23">
        <f t="shared" si="3"/>
        <v>6597.8</v>
      </c>
      <c r="J11" s="23">
        <f t="shared" si="3"/>
        <v>7262.456666666666</v>
      </c>
      <c r="K11" s="23">
        <f t="shared" si="3"/>
        <v>7683.610000000001</v>
      </c>
      <c r="L11" s="23">
        <f t="shared" si="3"/>
        <v>7856.493333333334</v>
      </c>
      <c r="M11" s="23">
        <f t="shared" si="3"/>
        <v>8029.376666666666</v>
      </c>
      <c r="N11" s="23">
        <f t="shared" si="3"/>
        <v>7872.956666666667</v>
      </c>
      <c r="O11" s="23">
        <f t="shared" si="3"/>
        <v>7716.536666666667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4.25">
      <c r="A12" s="2"/>
      <c r="B12" s="18" t="s">
        <v>221</v>
      </c>
      <c r="C12" s="19">
        <f>C27</f>
        <v>3082.7100000000005</v>
      </c>
      <c r="D12" s="19">
        <f aca="true" t="shared" si="4" ref="D12:O12">D27</f>
        <v>3061.01</v>
      </c>
      <c r="E12" s="19">
        <f t="shared" si="4"/>
        <v>3142.72</v>
      </c>
      <c r="F12" s="19">
        <f t="shared" si="4"/>
        <v>3264.9900000000002</v>
      </c>
      <c r="G12" s="19">
        <f t="shared" si="4"/>
        <v>3149.9966666666664</v>
      </c>
      <c r="H12" s="19">
        <f t="shared" si="4"/>
        <v>3327.4633333333336</v>
      </c>
      <c r="I12" s="19">
        <f t="shared" si="4"/>
        <v>3620.1366666666663</v>
      </c>
      <c r="J12" s="19">
        <f t="shared" si="4"/>
        <v>3855.9399999999996</v>
      </c>
      <c r="K12" s="19">
        <f t="shared" si="4"/>
        <v>3998.2433333333333</v>
      </c>
      <c r="L12" s="19">
        <f t="shared" si="4"/>
        <v>4159.045</v>
      </c>
      <c r="M12" s="19">
        <f t="shared" si="4"/>
        <v>4319.846666666666</v>
      </c>
      <c r="N12" s="19">
        <f t="shared" si="4"/>
        <v>4321.826666666667</v>
      </c>
      <c r="O12" s="19">
        <f t="shared" si="4"/>
        <v>4323.806666666667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4.25">
      <c r="A13" s="2"/>
      <c r="B13" s="18" t="s">
        <v>248</v>
      </c>
      <c r="C13" s="19">
        <f>C28</f>
        <v>898.5200000000001</v>
      </c>
      <c r="D13" s="19">
        <f aca="true" t="shared" si="5" ref="D13:O13">D28</f>
        <v>752.77</v>
      </c>
      <c r="E13" s="19">
        <f t="shared" si="5"/>
        <v>664.93</v>
      </c>
      <c r="F13" s="19">
        <f t="shared" si="5"/>
        <v>681.31</v>
      </c>
      <c r="G13" s="19">
        <f t="shared" si="5"/>
        <v>739.75</v>
      </c>
      <c r="H13" s="19">
        <f t="shared" si="5"/>
        <v>775.61</v>
      </c>
      <c r="I13" s="19">
        <f t="shared" si="5"/>
        <v>796.51</v>
      </c>
      <c r="J13" s="19">
        <f t="shared" si="5"/>
        <v>851.3633333333335</v>
      </c>
      <c r="K13" s="19">
        <f t="shared" si="5"/>
        <v>904.3100000000002</v>
      </c>
      <c r="L13" s="19">
        <f t="shared" si="5"/>
        <v>1067.0550000000003</v>
      </c>
      <c r="M13" s="19">
        <f t="shared" si="5"/>
        <v>1229.8000000000002</v>
      </c>
      <c r="N13" s="19">
        <f t="shared" si="5"/>
        <v>1350.8183333333336</v>
      </c>
      <c r="O13" s="19">
        <f t="shared" si="5"/>
        <v>1471.8366666666668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4.25">
      <c r="A14" s="2"/>
      <c r="B14" s="18" t="s">
        <v>223</v>
      </c>
      <c r="C14" s="19">
        <f>C30</f>
        <v>1064.37</v>
      </c>
      <c r="D14" s="19">
        <f aca="true" t="shared" si="6" ref="D14:O14">D30</f>
        <v>1147.92</v>
      </c>
      <c r="E14" s="19">
        <f t="shared" si="6"/>
        <v>1184.03</v>
      </c>
      <c r="F14" s="19">
        <f t="shared" si="6"/>
        <v>1220.67</v>
      </c>
      <c r="G14" s="19">
        <f t="shared" si="6"/>
        <v>1124.3833333333334</v>
      </c>
      <c r="H14" s="19">
        <f t="shared" si="6"/>
        <v>1142.1666666666667</v>
      </c>
      <c r="I14" s="19">
        <f t="shared" si="6"/>
        <v>1141.543333333333</v>
      </c>
      <c r="J14" s="19">
        <f t="shared" si="6"/>
        <v>1114.2633333333333</v>
      </c>
      <c r="K14" s="19">
        <f t="shared" si="6"/>
        <v>1046.3933333333332</v>
      </c>
      <c r="L14" s="19">
        <f t="shared" si="6"/>
        <v>982.4099999999999</v>
      </c>
      <c r="M14" s="19">
        <f t="shared" si="6"/>
        <v>918.4266666666666</v>
      </c>
      <c r="N14" s="19">
        <f t="shared" si="6"/>
        <v>886.71</v>
      </c>
      <c r="O14" s="19">
        <f t="shared" si="6"/>
        <v>854.9933333333333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>
      <c r="A15" s="2"/>
      <c r="B15" s="18" t="s">
        <v>249</v>
      </c>
      <c r="C15" s="19">
        <f>SUM(C26,C29,C31:C33)</f>
        <v>3742.16</v>
      </c>
      <c r="D15" s="19">
        <f aca="true" t="shared" si="7" ref="D15:O15">SUM(D26,D29,D31:D33)</f>
        <v>2860.5</v>
      </c>
      <c r="E15" s="19">
        <f t="shared" si="7"/>
        <v>2811.31</v>
      </c>
      <c r="F15" s="19">
        <f t="shared" si="7"/>
        <v>2927.0200000000004</v>
      </c>
      <c r="G15" s="19">
        <f t="shared" si="7"/>
        <v>3122.313333333333</v>
      </c>
      <c r="H15" s="19">
        <f t="shared" si="7"/>
        <v>3244.1566666666668</v>
      </c>
      <c r="I15" s="19">
        <f t="shared" si="7"/>
        <v>3329.48</v>
      </c>
      <c r="J15" s="19">
        <f t="shared" si="7"/>
        <v>3438.9666666666662</v>
      </c>
      <c r="K15" s="19">
        <f t="shared" si="7"/>
        <v>3564.4766666666665</v>
      </c>
      <c r="L15" s="19">
        <f t="shared" si="7"/>
        <v>3799.29</v>
      </c>
      <c r="M15" s="19">
        <f t="shared" si="7"/>
        <v>4034.1033333333335</v>
      </c>
      <c r="N15" s="19">
        <f t="shared" si="7"/>
        <v>4099.04</v>
      </c>
      <c r="O15" s="19">
        <f t="shared" si="7"/>
        <v>4163.9766666666665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>
      <c r="A16" s="2"/>
      <c r="B16" s="18" t="s">
        <v>227</v>
      </c>
      <c r="C16" s="19">
        <f>C34</f>
        <v>2244.38</v>
      </c>
      <c r="D16" s="19">
        <f aca="true" t="shared" si="8" ref="D16:O16">D34</f>
        <v>3022.0699999999997</v>
      </c>
      <c r="E16" s="19">
        <f t="shared" si="8"/>
        <v>3077.79</v>
      </c>
      <c r="F16" s="19">
        <f t="shared" si="8"/>
        <v>5108.32</v>
      </c>
      <c r="G16" s="19">
        <f t="shared" si="8"/>
        <v>8134.683333333335</v>
      </c>
      <c r="H16" s="19">
        <f t="shared" si="8"/>
        <v>9290.453333333331</v>
      </c>
      <c r="I16" s="19">
        <f t="shared" si="8"/>
        <v>10669.926666666666</v>
      </c>
      <c r="J16" s="19">
        <f t="shared" si="8"/>
        <v>12010.093333333334</v>
      </c>
      <c r="K16" s="19">
        <f t="shared" si="8"/>
        <v>13378.786666666667</v>
      </c>
      <c r="L16" s="19">
        <f t="shared" si="8"/>
        <v>14439.223333333333</v>
      </c>
      <c r="M16" s="19">
        <f t="shared" si="8"/>
        <v>15499.66</v>
      </c>
      <c r="N16" s="19">
        <f t="shared" si="8"/>
        <v>14929.841666666665</v>
      </c>
      <c r="O16" s="19">
        <f t="shared" si="8"/>
        <v>14360.02333333333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>
      <c r="A17" s="2"/>
      <c r="B17" s="18" t="s">
        <v>228</v>
      </c>
      <c r="C17" s="19">
        <f>C35</f>
        <v>590.98</v>
      </c>
      <c r="D17" s="19">
        <f aca="true" t="shared" si="9" ref="D17:O17">D35</f>
        <v>785.03</v>
      </c>
      <c r="E17" s="19">
        <f t="shared" si="9"/>
        <v>981.27</v>
      </c>
      <c r="F17" s="19">
        <f t="shared" si="9"/>
        <v>1159.54</v>
      </c>
      <c r="G17" s="19">
        <f t="shared" si="9"/>
        <v>1563.0266666666666</v>
      </c>
      <c r="H17" s="19">
        <f t="shared" si="9"/>
        <v>2041.27</v>
      </c>
      <c r="I17" s="19">
        <f t="shared" si="9"/>
        <v>2499.933333333333</v>
      </c>
      <c r="J17" s="19">
        <f t="shared" si="9"/>
        <v>3001.4599999999996</v>
      </c>
      <c r="K17" s="19">
        <f t="shared" si="9"/>
        <v>3574.67</v>
      </c>
      <c r="L17" s="19">
        <f t="shared" si="9"/>
        <v>4246.11</v>
      </c>
      <c r="M17" s="19">
        <f t="shared" si="9"/>
        <v>4917.549999999999</v>
      </c>
      <c r="N17" s="19">
        <f t="shared" si="9"/>
        <v>5495.728333333333</v>
      </c>
      <c r="O17" s="19">
        <f t="shared" si="9"/>
        <v>6073.906666666667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4.25">
      <c r="A18" s="2"/>
      <c r="B18" s="18" t="s">
        <v>250</v>
      </c>
      <c r="C18" s="19">
        <f>C36</f>
        <v>229.3</v>
      </c>
      <c r="D18" s="19">
        <f aca="true" t="shared" si="10" ref="D18:O18">D36</f>
        <v>358.65</v>
      </c>
      <c r="E18" s="19">
        <f t="shared" si="10"/>
        <v>421.05</v>
      </c>
      <c r="F18" s="19">
        <f t="shared" si="10"/>
        <v>468.02</v>
      </c>
      <c r="G18" s="19">
        <f t="shared" si="10"/>
        <v>510.21666666666664</v>
      </c>
      <c r="H18" s="19">
        <f t="shared" si="10"/>
        <v>561.8066666666668</v>
      </c>
      <c r="I18" s="19">
        <f t="shared" si="10"/>
        <v>602.2133333333334</v>
      </c>
      <c r="J18" s="19">
        <f t="shared" si="10"/>
        <v>618.3833333333334</v>
      </c>
      <c r="K18" s="19">
        <f t="shared" si="10"/>
        <v>631.2533333333333</v>
      </c>
      <c r="L18" s="19">
        <f t="shared" si="10"/>
        <v>641.74</v>
      </c>
      <c r="M18" s="19">
        <f t="shared" si="10"/>
        <v>652.2266666666666</v>
      </c>
      <c r="N18" s="19">
        <f t="shared" si="10"/>
        <v>580.9833333333332</v>
      </c>
      <c r="O18" s="19">
        <f t="shared" si="10"/>
        <v>509.73999999999995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4.25">
      <c r="A19" s="2"/>
      <c r="B19" s="18" t="s">
        <v>235</v>
      </c>
      <c r="C19" s="19">
        <f>C42</f>
        <v>194.27</v>
      </c>
      <c r="D19" s="19">
        <f aca="true" t="shared" si="11" ref="D19:O19">D42</f>
        <v>240.42</v>
      </c>
      <c r="E19" s="19">
        <f t="shared" si="11"/>
        <v>301.58</v>
      </c>
      <c r="F19" s="19">
        <f t="shared" si="11"/>
        <v>325.72</v>
      </c>
      <c r="G19" s="19">
        <f t="shared" si="11"/>
        <v>356.0333333333333</v>
      </c>
      <c r="H19" s="19">
        <f t="shared" si="11"/>
        <v>395.2666666666667</v>
      </c>
      <c r="I19" s="19">
        <f t="shared" si="11"/>
        <v>414.4066666666667</v>
      </c>
      <c r="J19" s="19">
        <f t="shared" si="11"/>
        <v>434.02333333333337</v>
      </c>
      <c r="K19" s="19">
        <f t="shared" si="11"/>
        <v>451.1833333333333</v>
      </c>
      <c r="L19" s="19">
        <f t="shared" si="11"/>
        <v>488.72999999999996</v>
      </c>
      <c r="M19" s="19">
        <f t="shared" si="11"/>
        <v>526.2766666666666</v>
      </c>
      <c r="N19" s="19">
        <f t="shared" si="11"/>
        <v>547.2866666666666</v>
      </c>
      <c r="O19" s="19">
        <f t="shared" si="11"/>
        <v>568.2966666666666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4.25">
      <c r="A20" s="2"/>
      <c r="B20" s="18" t="s">
        <v>251</v>
      </c>
      <c r="C20" s="19">
        <f>SUM(C37:C41,C43:C44)</f>
        <v>3436.5200000000004</v>
      </c>
      <c r="D20" s="19">
        <f aca="true" t="shared" si="12" ref="D20:O20">SUM(D37:D41,D43:D44)</f>
        <v>3730.06</v>
      </c>
      <c r="E20" s="19">
        <f t="shared" si="12"/>
        <v>4390.6900000000005</v>
      </c>
      <c r="F20" s="19">
        <f t="shared" si="12"/>
        <v>5258.090000000001</v>
      </c>
      <c r="G20" s="19">
        <f t="shared" si="12"/>
        <v>6617.966666666666</v>
      </c>
      <c r="H20" s="19">
        <f t="shared" si="12"/>
        <v>7683.426666666668</v>
      </c>
      <c r="I20" s="19">
        <f t="shared" si="12"/>
        <v>8719.516666666666</v>
      </c>
      <c r="J20" s="19">
        <f t="shared" si="12"/>
        <v>9787.689999999999</v>
      </c>
      <c r="K20" s="19">
        <f t="shared" si="12"/>
        <v>11000.586666666666</v>
      </c>
      <c r="L20" s="19">
        <f t="shared" si="12"/>
        <v>12426.186666666668</v>
      </c>
      <c r="M20" s="19">
        <f t="shared" si="12"/>
        <v>13851.786666666669</v>
      </c>
      <c r="N20" s="19">
        <f t="shared" si="12"/>
        <v>15200.606666666668</v>
      </c>
      <c r="O20" s="19">
        <f t="shared" si="12"/>
        <v>16549.42666666667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4.25">
      <c r="A21" s="2"/>
      <c r="B21" s="29" t="s">
        <v>263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4.25">
      <c r="A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4.25">
      <c r="A23" s="2"/>
      <c r="B23" t="s">
        <v>257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4.25">
      <c r="A24" s="2"/>
      <c r="B24" s="18"/>
      <c r="C24" s="18">
        <v>1990</v>
      </c>
      <c r="D24" s="18">
        <v>1995</v>
      </c>
      <c r="E24" s="18">
        <v>2000</v>
      </c>
      <c r="F24" s="18">
        <v>2005</v>
      </c>
      <c r="G24" s="18">
        <v>2010</v>
      </c>
      <c r="H24" s="18">
        <v>2015</v>
      </c>
      <c r="I24" s="18">
        <v>2020</v>
      </c>
      <c r="J24" s="18">
        <v>2025</v>
      </c>
      <c r="K24" s="18">
        <v>2030</v>
      </c>
      <c r="L24" s="18">
        <v>2035</v>
      </c>
      <c r="M24" s="18">
        <v>2040</v>
      </c>
      <c r="N24" s="18">
        <v>2045</v>
      </c>
      <c r="O24" s="18">
        <v>2050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4.25">
      <c r="A25" s="2"/>
      <c r="B25" s="18" t="s">
        <v>220</v>
      </c>
      <c r="C25" s="19">
        <v>4868.66</v>
      </c>
      <c r="D25" s="19">
        <v>5138.73</v>
      </c>
      <c r="E25" s="19">
        <v>5698.15</v>
      </c>
      <c r="F25" s="19">
        <v>5771.66</v>
      </c>
      <c r="G25" s="19">
        <v>5687.11</v>
      </c>
      <c r="H25" s="19">
        <v>6042.593333333332</v>
      </c>
      <c r="I25" s="19">
        <v>6597.8</v>
      </c>
      <c r="J25" s="19">
        <v>7262.456666666666</v>
      </c>
      <c r="K25" s="19">
        <v>7683.610000000001</v>
      </c>
      <c r="L25" s="19">
        <v>7856.493333333334</v>
      </c>
      <c r="M25" s="19">
        <v>8029.376666666666</v>
      </c>
      <c r="N25" s="19">
        <v>7872.956666666667</v>
      </c>
      <c r="O25" s="19">
        <v>7716.536666666667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ht="14.25">
      <c r="A26" s="2"/>
      <c r="B26" s="18" t="s">
        <v>226</v>
      </c>
      <c r="C26" s="19">
        <v>432.35</v>
      </c>
      <c r="D26" s="19">
        <v>465.23</v>
      </c>
      <c r="E26" s="19">
        <v>532.78</v>
      </c>
      <c r="F26" s="19">
        <v>558.82</v>
      </c>
      <c r="G26" s="19">
        <v>570.9366666666667</v>
      </c>
      <c r="H26" s="19">
        <v>606.1733333333334</v>
      </c>
      <c r="I26" s="19">
        <v>623.3333333333333</v>
      </c>
      <c r="J26" s="19">
        <v>615.4499999999999</v>
      </c>
      <c r="K26" s="19">
        <v>618.86</v>
      </c>
      <c r="L26" s="19">
        <v>619.4649999999999</v>
      </c>
      <c r="M26" s="19">
        <v>620.0699999999999</v>
      </c>
      <c r="N26" s="19">
        <v>619.7033333333334</v>
      </c>
      <c r="O26" s="19">
        <v>619.3366666666667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ht="14.25">
      <c r="A27" s="2"/>
      <c r="B27" s="18" t="s">
        <v>221</v>
      </c>
      <c r="C27" s="19">
        <v>3082.7100000000005</v>
      </c>
      <c r="D27" s="19">
        <v>3061.01</v>
      </c>
      <c r="E27" s="19">
        <v>3142.72</v>
      </c>
      <c r="F27" s="19">
        <v>3264.9900000000002</v>
      </c>
      <c r="G27" s="19">
        <v>3149.9966666666664</v>
      </c>
      <c r="H27" s="19">
        <v>3327.4633333333336</v>
      </c>
      <c r="I27" s="19">
        <v>3620.1366666666663</v>
      </c>
      <c r="J27" s="19">
        <v>3855.9399999999996</v>
      </c>
      <c r="K27" s="19">
        <v>3998.2433333333333</v>
      </c>
      <c r="L27" s="19">
        <v>4159.045</v>
      </c>
      <c r="M27" s="19">
        <v>4319.846666666666</v>
      </c>
      <c r="N27" s="19">
        <v>4321.826666666667</v>
      </c>
      <c r="O27" s="19">
        <v>4323.806666666667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ht="14.25">
      <c r="A28" s="2"/>
      <c r="B28" s="18" t="s">
        <v>222</v>
      </c>
      <c r="C28" s="19">
        <v>898.5200000000001</v>
      </c>
      <c r="D28" s="19">
        <v>752.77</v>
      </c>
      <c r="E28" s="19">
        <v>664.93</v>
      </c>
      <c r="F28" s="19">
        <v>681.31</v>
      </c>
      <c r="G28" s="19">
        <v>739.75</v>
      </c>
      <c r="H28" s="19">
        <v>775.61</v>
      </c>
      <c r="I28" s="19">
        <v>796.51</v>
      </c>
      <c r="J28" s="19">
        <v>851.3633333333335</v>
      </c>
      <c r="K28" s="19">
        <v>904.3100000000002</v>
      </c>
      <c r="L28" s="19">
        <v>1067.0550000000003</v>
      </c>
      <c r="M28" s="19">
        <v>1229.8000000000002</v>
      </c>
      <c r="N28" s="19">
        <v>1350.8183333333336</v>
      </c>
      <c r="O28" s="19">
        <v>1471.8366666666668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ht="14.25">
      <c r="A29" s="2"/>
      <c r="B29" s="18" t="s">
        <v>224</v>
      </c>
      <c r="C29" s="19">
        <v>73.35</v>
      </c>
      <c r="D29" s="19">
        <v>78.46000000000001</v>
      </c>
      <c r="E29" s="19">
        <v>79.84</v>
      </c>
      <c r="F29" s="19">
        <v>86.11</v>
      </c>
      <c r="G29" s="19">
        <v>88.40333333333334</v>
      </c>
      <c r="H29" s="19">
        <v>95.73666666666666</v>
      </c>
      <c r="I29" s="19">
        <v>98.96333333333332</v>
      </c>
      <c r="J29" s="19">
        <v>102.04333333333332</v>
      </c>
      <c r="K29" s="19">
        <v>102.26333333333334</v>
      </c>
      <c r="L29" s="19">
        <v>101.18166666666667</v>
      </c>
      <c r="M29" s="19">
        <v>100.1</v>
      </c>
      <c r="N29" s="19">
        <v>98.92666666666666</v>
      </c>
      <c r="O29" s="19">
        <v>97.75333333333333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4.25">
      <c r="A30" s="2"/>
      <c r="B30" s="18" t="s">
        <v>223</v>
      </c>
      <c r="C30" s="19">
        <v>1064.37</v>
      </c>
      <c r="D30" s="19">
        <v>1147.92</v>
      </c>
      <c r="E30" s="19">
        <v>1184.03</v>
      </c>
      <c r="F30" s="19">
        <v>1220.67</v>
      </c>
      <c r="G30" s="19">
        <v>1124.3833333333334</v>
      </c>
      <c r="H30" s="19">
        <v>1142.1666666666667</v>
      </c>
      <c r="I30" s="19">
        <v>1141.543333333333</v>
      </c>
      <c r="J30" s="19">
        <v>1114.2633333333333</v>
      </c>
      <c r="K30" s="19">
        <v>1046.3933333333332</v>
      </c>
      <c r="L30" s="19">
        <v>982.4099999999999</v>
      </c>
      <c r="M30" s="19">
        <v>918.4266666666666</v>
      </c>
      <c r="N30" s="19">
        <v>886.71</v>
      </c>
      <c r="O30" s="19">
        <v>854.9933333333333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4.25">
      <c r="A31" s="2"/>
      <c r="B31" s="18" t="s">
        <v>225</v>
      </c>
      <c r="C31" s="19">
        <v>282.06</v>
      </c>
      <c r="D31" s="19">
        <v>310.38</v>
      </c>
      <c r="E31" s="19">
        <v>368.62</v>
      </c>
      <c r="F31" s="19">
        <v>422.28</v>
      </c>
      <c r="G31" s="19">
        <v>513.1133333333333</v>
      </c>
      <c r="H31" s="19">
        <v>570.8633333333333</v>
      </c>
      <c r="I31" s="19">
        <v>603.57</v>
      </c>
      <c r="J31" s="19">
        <v>624.8000000000001</v>
      </c>
      <c r="K31" s="19">
        <v>653.4733333333332</v>
      </c>
      <c r="L31" s="19">
        <v>667.2783333333332</v>
      </c>
      <c r="M31" s="19">
        <v>681.0833333333333</v>
      </c>
      <c r="N31" s="19">
        <v>676.665</v>
      </c>
      <c r="O31" s="19">
        <v>672.2466666666667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4.25">
      <c r="A32" s="2"/>
      <c r="B32" s="18" t="s">
        <v>238</v>
      </c>
      <c r="C32" s="19">
        <v>2178.78</v>
      </c>
      <c r="D32" s="19">
        <v>1574.53</v>
      </c>
      <c r="E32" s="19">
        <v>1505.5</v>
      </c>
      <c r="F32" s="19">
        <v>1516.18</v>
      </c>
      <c r="G32" s="19">
        <v>1594.8533333333332</v>
      </c>
      <c r="H32" s="19">
        <v>1610.9866666666667</v>
      </c>
      <c r="I32" s="19">
        <v>1642.9233333333332</v>
      </c>
      <c r="J32" s="19">
        <v>1736.6066666666666</v>
      </c>
      <c r="K32" s="19">
        <v>1829.5199999999998</v>
      </c>
      <c r="L32" s="19">
        <v>1988.5433333333335</v>
      </c>
      <c r="M32" s="19">
        <v>2147.566666666667</v>
      </c>
      <c r="N32" s="19">
        <v>2217.545</v>
      </c>
      <c r="O32" s="19">
        <v>2287.523333333333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4.25">
      <c r="A33" s="2"/>
      <c r="B33" s="18" t="s">
        <v>237</v>
      </c>
      <c r="C33" s="19">
        <v>775.62</v>
      </c>
      <c r="D33" s="19">
        <v>431.9</v>
      </c>
      <c r="E33" s="19">
        <v>324.57</v>
      </c>
      <c r="F33" s="19">
        <v>343.63</v>
      </c>
      <c r="G33" s="19">
        <v>355.00666666666666</v>
      </c>
      <c r="H33" s="19">
        <v>360.3966666666666</v>
      </c>
      <c r="I33" s="19">
        <v>360.69000000000005</v>
      </c>
      <c r="J33" s="19">
        <v>360.0666666666667</v>
      </c>
      <c r="K33" s="19">
        <v>360.35999999999996</v>
      </c>
      <c r="L33" s="19">
        <v>422.8216666666666</v>
      </c>
      <c r="M33" s="19">
        <v>485.2833333333333</v>
      </c>
      <c r="N33" s="19">
        <v>486.19999999999993</v>
      </c>
      <c r="O33" s="19">
        <v>487.1166666666666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4.25">
      <c r="A34" s="2"/>
      <c r="B34" s="18" t="s">
        <v>227</v>
      </c>
      <c r="C34" s="19">
        <v>2244.38</v>
      </c>
      <c r="D34" s="19">
        <v>3022.0699999999997</v>
      </c>
      <c r="E34" s="19">
        <v>3077.79</v>
      </c>
      <c r="F34" s="19">
        <v>5108.32</v>
      </c>
      <c r="G34" s="19">
        <v>8134.683333333335</v>
      </c>
      <c r="H34" s="19">
        <v>9290.453333333331</v>
      </c>
      <c r="I34" s="19">
        <v>10669.926666666666</v>
      </c>
      <c r="J34" s="19">
        <v>12010.093333333334</v>
      </c>
      <c r="K34" s="19">
        <v>13378.786666666667</v>
      </c>
      <c r="L34" s="19">
        <v>14439.223333333333</v>
      </c>
      <c r="M34" s="19">
        <v>15499.66</v>
      </c>
      <c r="N34" s="19">
        <v>14929.841666666665</v>
      </c>
      <c r="O34" s="19">
        <v>14360.02333333333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4.25">
      <c r="A35" s="2"/>
      <c r="B35" s="18" t="s">
        <v>228</v>
      </c>
      <c r="C35" s="19">
        <v>590.98</v>
      </c>
      <c r="D35" s="19">
        <v>785.03</v>
      </c>
      <c r="E35" s="19">
        <v>981.27</v>
      </c>
      <c r="F35" s="19">
        <v>1159.54</v>
      </c>
      <c r="G35" s="19">
        <v>1563.0266666666666</v>
      </c>
      <c r="H35" s="19">
        <v>2041.27</v>
      </c>
      <c r="I35" s="19">
        <v>2499.933333333333</v>
      </c>
      <c r="J35" s="19">
        <v>3001.4599999999996</v>
      </c>
      <c r="K35" s="19">
        <v>3574.67</v>
      </c>
      <c r="L35" s="19">
        <v>4246.11</v>
      </c>
      <c r="M35" s="19">
        <v>4917.549999999999</v>
      </c>
      <c r="N35" s="19">
        <v>5495.728333333333</v>
      </c>
      <c r="O35" s="19">
        <v>6073.906666666667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4.25">
      <c r="A36" s="2"/>
      <c r="B36" s="18" t="s">
        <v>229</v>
      </c>
      <c r="C36" s="19">
        <v>229.3</v>
      </c>
      <c r="D36" s="19">
        <v>358.65</v>
      </c>
      <c r="E36" s="19">
        <v>421.05</v>
      </c>
      <c r="F36" s="19">
        <v>468.02</v>
      </c>
      <c r="G36" s="19">
        <v>510.21666666666664</v>
      </c>
      <c r="H36" s="19">
        <v>561.8066666666668</v>
      </c>
      <c r="I36" s="19">
        <v>602.2133333333334</v>
      </c>
      <c r="J36" s="19">
        <v>618.3833333333334</v>
      </c>
      <c r="K36" s="19">
        <v>631.2533333333333</v>
      </c>
      <c r="L36" s="19">
        <v>641.74</v>
      </c>
      <c r="M36" s="19">
        <v>652.2266666666666</v>
      </c>
      <c r="N36" s="19">
        <v>580.9833333333332</v>
      </c>
      <c r="O36" s="19">
        <v>509.73999999999995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4.25">
      <c r="A37" s="2"/>
      <c r="B37" s="18" t="s">
        <v>230</v>
      </c>
      <c r="C37" s="19">
        <v>689.82</v>
      </c>
      <c r="D37" s="19">
        <v>909.8499999999999</v>
      </c>
      <c r="E37" s="19">
        <v>1156.17</v>
      </c>
      <c r="F37" s="19">
        <v>1445.0000000000005</v>
      </c>
      <c r="G37" s="19">
        <v>1797.5099999999998</v>
      </c>
      <c r="H37" s="19">
        <v>2122.7066666666665</v>
      </c>
      <c r="I37" s="19">
        <v>2464.036666666667</v>
      </c>
      <c r="J37" s="19">
        <v>2792.3133333333326</v>
      </c>
      <c r="K37" s="19">
        <v>3216.656666666667</v>
      </c>
      <c r="L37" s="19">
        <v>3690.9766666666674</v>
      </c>
      <c r="M37" s="19">
        <v>4165.296666666667</v>
      </c>
      <c r="N37" s="19">
        <v>4483.875000000001</v>
      </c>
      <c r="O37" s="19">
        <v>4802.453333333335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4.25">
      <c r="A38" s="2"/>
      <c r="B38" s="18" t="s">
        <v>231</v>
      </c>
      <c r="C38" s="19">
        <v>596.41</v>
      </c>
      <c r="D38" s="19">
        <v>809.1</v>
      </c>
      <c r="E38" s="19">
        <v>986.21</v>
      </c>
      <c r="F38" s="19">
        <v>1251.9700000000003</v>
      </c>
      <c r="G38" s="19">
        <v>1674.493333333333</v>
      </c>
      <c r="H38" s="19">
        <v>2016.08</v>
      </c>
      <c r="I38" s="19">
        <v>2274.3966666666665</v>
      </c>
      <c r="J38" s="19">
        <v>2506.826666666667</v>
      </c>
      <c r="K38" s="19">
        <v>2707.8333333333335</v>
      </c>
      <c r="L38" s="19">
        <v>2898.6466666666665</v>
      </c>
      <c r="M38" s="19">
        <v>3089.46</v>
      </c>
      <c r="N38" s="19">
        <v>3293.3633333333332</v>
      </c>
      <c r="O38" s="19">
        <v>3497.2666666666664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4.25">
      <c r="A39" s="2"/>
      <c r="B39" s="18" t="s">
        <v>232</v>
      </c>
      <c r="C39" s="19">
        <v>126.91</v>
      </c>
      <c r="D39" s="19">
        <v>152.66</v>
      </c>
      <c r="E39" s="19">
        <v>200.56</v>
      </c>
      <c r="F39" s="19">
        <v>216.36</v>
      </c>
      <c r="G39" s="19">
        <v>313.6833333333334</v>
      </c>
      <c r="H39" s="19">
        <v>358.27</v>
      </c>
      <c r="I39" s="19">
        <v>392.6633333333333</v>
      </c>
      <c r="J39" s="19">
        <v>429.6966666666666</v>
      </c>
      <c r="K39" s="19">
        <v>465.00666666666666</v>
      </c>
      <c r="L39" s="19">
        <v>496.63166666666666</v>
      </c>
      <c r="M39" s="19">
        <v>528.2566666666667</v>
      </c>
      <c r="N39" s="19">
        <v>541.365</v>
      </c>
      <c r="O39" s="19">
        <v>554.4733333333334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4.25">
      <c r="A40" s="2"/>
      <c r="B40" s="18" t="s">
        <v>233</v>
      </c>
      <c r="C40" s="19">
        <v>545.5899999999999</v>
      </c>
      <c r="D40" s="19">
        <v>598.1999999999999</v>
      </c>
      <c r="E40" s="19">
        <v>686.36</v>
      </c>
      <c r="F40" s="19">
        <v>823.46</v>
      </c>
      <c r="G40" s="19">
        <v>1113.31</v>
      </c>
      <c r="H40" s="19">
        <v>1280.9133333333334</v>
      </c>
      <c r="I40" s="19">
        <v>1484.0466666666666</v>
      </c>
      <c r="J40" s="19">
        <v>1720.9500000000003</v>
      </c>
      <c r="K40" s="19">
        <v>2044.9</v>
      </c>
      <c r="L40" s="19">
        <v>2455.2366666666667</v>
      </c>
      <c r="M40" s="19">
        <v>2865.5733333333333</v>
      </c>
      <c r="N40" s="19">
        <v>3445.1266666666666</v>
      </c>
      <c r="O40" s="19">
        <v>4024.68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4.25">
      <c r="A41" s="2"/>
      <c r="B41" s="18" t="s">
        <v>234</v>
      </c>
      <c r="C41" s="19">
        <v>264.86</v>
      </c>
      <c r="D41" s="19">
        <v>290.94</v>
      </c>
      <c r="E41" s="19">
        <v>345.77</v>
      </c>
      <c r="F41" s="19">
        <v>389.75</v>
      </c>
      <c r="G41" s="19">
        <v>419.02666666666664</v>
      </c>
      <c r="H41" s="19">
        <v>465.0799999999999</v>
      </c>
      <c r="I41" s="19">
        <v>524.0766666666666</v>
      </c>
      <c r="J41" s="19">
        <v>584.3933333333333</v>
      </c>
      <c r="K41" s="19">
        <v>641.7033333333334</v>
      </c>
      <c r="L41" s="19">
        <v>694.7233333333334</v>
      </c>
      <c r="M41" s="19">
        <v>747.7433333333333</v>
      </c>
      <c r="N41" s="19">
        <v>779.7533333333333</v>
      </c>
      <c r="O41" s="19">
        <v>811.7633333333333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4.25">
      <c r="A42" s="2"/>
      <c r="B42" s="18" t="s">
        <v>235</v>
      </c>
      <c r="C42" s="19">
        <v>194.27</v>
      </c>
      <c r="D42" s="19">
        <v>240.42</v>
      </c>
      <c r="E42" s="19">
        <v>301.58</v>
      </c>
      <c r="F42" s="19">
        <v>325.72</v>
      </c>
      <c r="G42" s="19">
        <v>356.0333333333333</v>
      </c>
      <c r="H42" s="19">
        <v>395.2666666666667</v>
      </c>
      <c r="I42" s="19">
        <v>414.4066666666667</v>
      </c>
      <c r="J42" s="19">
        <v>434.02333333333337</v>
      </c>
      <c r="K42" s="19">
        <v>451.1833333333333</v>
      </c>
      <c r="L42" s="19">
        <v>488.72999999999996</v>
      </c>
      <c r="M42" s="19">
        <v>526.2766666666666</v>
      </c>
      <c r="N42" s="19">
        <v>547.2866666666666</v>
      </c>
      <c r="O42" s="19">
        <v>568.2966666666666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4.25">
      <c r="A43" s="2"/>
      <c r="B43" s="18" t="s">
        <v>236</v>
      </c>
      <c r="C43" s="19">
        <v>410.35999999999996</v>
      </c>
      <c r="D43" s="19">
        <v>487.74</v>
      </c>
      <c r="E43" s="19">
        <v>561.78</v>
      </c>
      <c r="F43" s="19">
        <v>624.58</v>
      </c>
      <c r="G43" s="19">
        <v>716.0633333333334</v>
      </c>
      <c r="H43" s="19">
        <v>809.5633333333334</v>
      </c>
      <c r="I43" s="19">
        <v>908.5999999999999</v>
      </c>
      <c r="J43" s="19">
        <v>1032.8266666666666</v>
      </c>
      <c r="K43" s="19">
        <v>1159.07</v>
      </c>
      <c r="L43" s="19">
        <v>1390.07</v>
      </c>
      <c r="M43" s="19">
        <v>1621.07</v>
      </c>
      <c r="N43" s="19">
        <v>1809.5183333333334</v>
      </c>
      <c r="O43" s="19">
        <v>1997.9666666666667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4.25">
      <c r="A44" s="2"/>
      <c r="B44" s="18" t="s">
        <v>239</v>
      </c>
      <c r="C44" s="19">
        <v>802.5699999999999</v>
      </c>
      <c r="D44" s="19">
        <v>481.57</v>
      </c>
      <c r="E44" s="19">
        <v>453.84</v>
      </c>
      <c r="F44" s="19">
        <v>506.9699999999999</v>
      </c>
      <c r="G44" s="19">
        <v>583.8800000000001</v>
      </c>
      <c r="H44" s="19">
        <v>630.8133333333334</v>
      </c>
      <c r="I44" s="19">
        <v>671.6966666666667</v>
      </c>
      <c r="J44" s="19">
        <v>720.6833333333333</v>
      </c>
      <c r="K44" s="19">
        <v>765.4166666666666</v>
      </c>
      <c r="L44" s="19">
        <v>799.9016666666666</v>
      </c>
      <c r="M44" s="19">
        <v>834.3866666666668</v>
      </c>
      <c r="N44" s="19">
        <v>847.605</v>
      </c>
      <c r="O44" s="19">
        <v>860.8233333333333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4.25">
      <c r="A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4.25">
      <c r="A46" s="2"/>
      <c r="B46" t="s">
        <v>261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4.25">
      <c r="A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4.25">
      <c r="A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4.25">
      <c r="A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4.25">
      <c r="A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4.25">
      <c r="A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4.25">
      <c r="A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4.25">
      <c r="A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4.25">
      <c r="A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>
      <c r="A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4.25">
      <c r="A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4.25">
      <c r="A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4.25">
      <c r="A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4.25">
      <c r="A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4.25">
      <c r="A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4.25">
      <c r="A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4.25">
      <c r="A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4.25">
      <c r="A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4.25">
      <c r="A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4.25">
      <c r="A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14.25">
      <c r="A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14.25">
      <c r="A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14.25">
      <c r="A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14.25">
      <c r="A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14.25">
      <c r="A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ht="14.25">
      <c r="A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14.25">
      <c r="A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14.25">
      <c r="A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ht="14.25">
      <c r="A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ht="14.25">
      <c r="A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ht="14.25">
      <c r="A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ht="14.25">
      <c r="A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ht="14.25">
      <c r="A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ht="14.25">
      <c r="A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ht="14.25">
      <c r="A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ht="14.25">
      <c r="A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ht="14.25">
      <c r="A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ht="14.25">
      <c r="A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ht="14.25">
      <c r="A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ht="14.25">
      <c r="A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ht="14.25">
      <c r="A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ht="14.25">
      <c r="A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ht="14.25">
      <c r="A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ht="14.25">
      <c r="A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ht="14.25">
      <c r="A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ht="14.25">
      <c r="A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ht="14.25">
      <c r="A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ht="14.25">
      <c r="A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ht="14.25">
      <c r="A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ht="14.25">
      <c r="A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ht="14.25">
      <c r="A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ht="14.25">
      <c r="A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ht="14.25">
      <c r="A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ht="14.25">
      <c r="A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ht="14.25">
      <c r="A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ht="14.25">
      <c r="A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ht="14.25">
      <c r="A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ht="14.25">
      <c r="A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ht="14.25">
      <c r="A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ht="14.25">
      <c r="A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ht="14.25">
      <c r="A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ht="14.25">
      <c r="A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ht="14.25">
      <c r="A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ht="14.25">
      <c r="A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ht="14.25">
      <c r="A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ht="14.25">
      <c r="A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ht="14.25">
      <c r="A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ht="14.25">
      <c r="A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ht="14.25">
      <c r="A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ht="14.25">
      <c r="A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ht="14.25">
      <c r="A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ht="14.25">
      <c r="A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ht="14.25">
      <c r="A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ht="14.25">
      <c r="A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ht="14.25">
      <c r="A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ht="14.25">
      <c r="A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ht="14.25">
      <c r="A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ht="14.25">
      <c r="A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ht="14.25">
      <c r="A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ht="14.25">
      <c r="A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ht="14.25">
      <c r="A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ht="14.25">
      <c r="A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ht="14.25">
      <c r="A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ht="14.25">
      <c r="A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ht="14.25">
      <c r="A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ht="14.25">
      <c r="A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ht="14.25">
      <c r="A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ht="14.25">
      <c r="A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ht="14.25">
      <c r="A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ht="14.25">
      <c r="A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ht="14.25">
      <c r="A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ht="14.25">
      <c r="A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ht="14.25">
      <c r="A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ht="14.25">
      <c r="A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ht="14.25">
      <c r="A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ht="14.25">
      <c r="A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ht="14.25">
      <c r="A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ht="14.25">
      <c r="A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ht="14.25">
      <c r="A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ht="14.25">
      <c r="A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ht="14.25">
      <c r="A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ht="14.25">
      <c r="A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ht="14.25">
      <c r="A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ht="14.25">
      <c r="A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ht="14.25">
      <c r="A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ht="14.25">
      <c r="A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:73" ht="14.25">
      <c r="A152" s="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14.25">
      <c r="A153" s="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ht="14.25">
      <c r="A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ht="14.25">
      <c r="A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ht="14.25">
      <c r="A156" s="2"/>
      <c r="B156" t="s">
        <v>161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ht="14.25">
      <c r="A157" s="2"/>
      <c r="B157" t="s">
        <v>160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ht="14.25">
      <c r="A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ht="14.25">
      <c r="A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ht="14.25">
      <c r="A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ht="14.25">
      <c r="A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ht="14.25">
      <c r="A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ht="14.25">
      <c r="A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ht="14.25">
      <c r="A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ht="14.25">
      <c r="A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ht="14.25">
      <c r="A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ht="14.25">
      <c r="A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ht="14.25">
      <c r="A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ht="14.25">
      <c r="A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ht="14.25">
      <c r="A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1:73" ht="14.25">
      <c r="A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71"/>
  <sheetViews>
    <sheetView zoomScalePageLayoutView="0" workbookViewId="0" topLeftCell="A1">
      <selection activeCell="D22" sqref="D22"/>
    </sheetView>
  </sheetViews>
  <sheetFormatPr defaultColWidth="9.00390625" defaultRowHeight="14.25"/>
  <cols>
    <col min="2" max="2" width="40.125" style="0" bestFit="1" customWidth="1"/>
    <col min="3" max="12" width="8.50390625" style="0" customWidth="1"/>
  </cols>
  <sheetData>
    <row r="1" spans="1:12" ht="15">
      <c r="A1" s="26" t="s">
        <v>258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>
      <c r="B3" t="s">
        <v>218</v>
      </c>
    </row>
    <row r="5" ht="14.25">
      <c r="B5" t="s">
        <v>256</v>
      </c>
    </row>
    <row r="6" spans="2:15" ht="14.25">
      <c r="B6" s="18"/>
      <c r="C6" s="18">
        <v>1990</v>
      </c>
      <c r="D6" s="18">
        <v>1995</v>
      </c>
      <c r="E6" s="18">
        <v>2000</v>
      </c>
      <c r="F6" s="18">
        <v>2005</v>
      </c>
      <c r="G6" s="18">
        <v>2010</v>
      </c>
      <c r="H6" s="18">
        <v>2015</v>
      </c>
      <c r="I6" s="18">
        <v>2020</v>
      </c>
      <c r="J6" s="18">
        <v>2025</v>
      </c>
      <c r="K6" s="18">
        <v>2030</v>
      </c>
      <c r="L6" s="18">
        <v>2035</v>
      </c>
      <c r="M6" s="18">
        <v>2040</v>
      </c>
      <c r="N6" s="18">
        <v>2045</v>
      </c>
      <c r="O6" s="18">
        <v>2050</v>
      </c>
    </row>
    <row r="7" spans="1:73" ht="14.25">
      <c r="A7" s="2"/>
      <c r="B7" s="18" t="s">
        <v>217</v>
      </c>
      <c r="C7" s="19">
        <f>SUM(C11:C20)</f>
        <v>21959.771340000007</v>
      </c>
      <c r="D7" s="19">
        <f aca="true" t="shared" si="0" ref="D7:O7">SUM(D11:D20)</f>
        <v>22769.725440000002</v>
      </c>
      <c r="E7" s="19">
        <f t="shared" si="0"/>
        <v>24441.16542</v>
      </c>
      <c r="F7" s="19">
        <f t="shared" si="0"/>
        <v>28279.979890000002</v>
      </c>
      <c r="G7" s="19">
        <f t="shared" si="0"/>
        <v>33579.27288262057</v>
      </c>
      <c r="H7" s="19">
        <f t="shared" si="0"/>
        <v>37241.284707223225</v>
      </c>
      <c r="I7" s="19">
        <f t="shared" si="0"/>
        <v>41279.96214271003</v>
      </c>
      <c r="J7" s="19">
        <f t="shared" si="0"/>
        <v>45332.28467031977</v>
      </c>
      <c r="K7" s="19">
        <f t="shared" si="0"/>
        <v>49247.49628712578</v>
      </c>
      <c r="L7" s="19">
        <f t="shared" si="0"/>
        <v>53175.11019256149</v>
      </c>
      <c r="M7" s="19">
        <f t="shared" si="0"/>
        <v>57106.496686015016</v>
      </c>
      <c r="N7" s="19">
        <f t="shared" si="0"/>
        <v>58467.50665966829</v>
      </c>
      <c r="O7" s="19">
        <f t="shared" si="0"/>
        <v>59822.31347151904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>
      <c r="A8" s="2"/>
      <c r="B8" s="18" t="s">
        <v>215</v>
      </c>
      <c r="C8" s="19">
        <f>SUM(C11:C15)</f>
        <v>14713.62229</v>
      </c>
      <c r="D8" s="19">
        <f aca="true" t="shared" si="1" ref="D8:O8">SUM(D11:D15)</f>
        <v>13859.6171</v>
      </c>
      <c r="E8" s="19">
        <f t="shared" si="1"/>
        <v>14414.038089999998</v>
      </c>
      <c r="F8" s="19">
        <f t="shared" si="1"/>
        <v>14805.001080000002</v>
      </c>
      <c r="G8" s="19">
        <f t="shared" si="1"/>
        <v>14695.736945194018</v>
      </c>
      <c r="H8" s="19">
        <f t="shared" si="1"/>
        <v>15415.505715697931</v>
      </c>
      <c r="I8" s="19">
        <f t="shared" si="1"/>
        <v>16378.44816077454</v>
      </c>
      <c r="J8" s="19">
        <f t="shared" si="1"/>
        <v>17423.7494126684</v>
      </c>
      <c r="K8" s="19">
        <f t="shared" si="1"/>
        <v>18102.07481513138</v>
      </c>
      <c r="L8" s="19">
        <f t="shared" si="1"/>
        <v>18771.64326644526</v>
      </c>
      <c r="M8" s="19">
        <f t="shared" si="1"/>
        <v>19439.811607253112</v>
      </c>
      <c r="N8" s="19">
        <f t="shared" si="1"/>
        <v>19439.539384260905</v>
      </c>
      <c r="O8" s="19">
        <f t="shared" si="1"/>
        <v>19439.68167818894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5" thickBot="1">
      <c r="A9" s="2"/>
      <c r="B9" s="20" t="s">
        <v>216</v>
      </c>
      <c r="C9" s="21">
        <f>SUM(C16:C20)</f>
        <v>7246.1490500000045</v>
      </c>
      <c r="D9" s="21">
        <f aca="true" t="shared" si="2" ref="D9:O9">SUM(D16:D20)</f>
        <v>8910.108340000002</v>
      </c>
      <c r="E9" s="21">
        <f t="shared" si="2"/>
        <v>10027.127330000003</v>
      </c>
      <c r="F9" s="21">
        <f t="shared" si="2"/>
        <v>13474.978810000002</v>
      </c>
      <c r="G9" s="21">
        <f t="shared" si="2"/>
        <v>18883.535937426546</v>
      </c>
      <c r="H9" s="21">
        <f t="shared" si="2"/>
        <v>21825.778991525294</v>
      </c>
      <c r="I9" s="21">
        <f t="shared" si="2"/>
        <v>24901.51398193549</v>
      </c>
      <c r="J9" s="21">
        <f t="shared" si="2"/>
        <v>27908.53525765137</v>
      </c>
      <c r="K9" s="21">
        <f t="shared" si="2"/>
        <v>31145.421471994403</v>
      </c>
      <c r="L9" s="21">
        <f t="shared" si="2"/>
        <v>34403.46692611623</v>
      </c>
      <c r="M9" s="21">
        <f t="shared" si="2"/>
        <v>37666.68507876189</v>
      </c>
      <c r="N9" s="21">
        <f t="shared" si="2"/>
        <v>39027.96727540738</v>
      </c>
      <c r="O9" s="21">
        <f t="shared" si="2"/>
        <v>40382.63179333009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5.75" thickBot="1" thickTop="1">
      <c r="A10" s="2"/>
      <c r="B10" s="27" t="s">
        <v>260</v>
      </c>
      <c r="C10" s="28">
        <v>612.99</v>
      </c>
      <c r="D10" s="28">
        <v>696.53</v>
      </c>
      <c r="E10" s="28">
        <v>823.03</v>
      </c>
      <c r="F10" s="28">
        <v>943.8499999999999</v>
      </c>
      <c r="G10" s="28">
        <v>1059.9312813541333</v>
      </c>
      <c r="H10" s="28">
        <v>1166.4221555391837</v>
      </c>
      <c r="I10" s="28">
        <v>1276.3438584958697</v>
      </c>
      <c r="J10" s="28">
        <v>1407.4177356978255</v>
      </c>
      <c r="K10" s="28">
        <v>1564.7460278605301</v>
      </c>
      <c r="L10" s="28">
        <v>1630.2536457771885</v>
      </c>
      <c r="M10" s="28">
        <v>1695.761263693847</v>
      </c>
      <c r="N10" s="28">
        <v>1833.4286131697718</v>
      </c>
      <c r="O10" s="28">
        <v>1971.0959626456965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5" thickTop="1">
      <c r="A11" s="2"/>
      <c r="B11" s="22" t="s">
        <v>220</v>
      </c>
      <c r="C11" s="23">
        <f>C25</f>
        <v>5077.7827</v>
      </c>
      <c r="D11" s="23">
        <f aca="true" t="shared" si="3" ref="D11:O11">D25</f>
        <v>5344.47722</v>
      </c>
      <c r="E11" s="23">
        <f t="shared" si="3"/>
        <v>5894.31698</v>
      </c>
      <c r="F11" s="23">
        <f t="shared" si="3"/>
        <v>5947.33622</v>
      </c>
      <c r="G11" s="23">
        <f t="shared" si="3"/>
        <v>5839.918751234996</v>
      </c>
      <c r="H11" s="23">
        <f t="shared" si="3"/>
        <v>6198.498279953455</v>
      </c>
      <c r="I11" s="23">
        <f t="shared" si="3"/>
        <v>6755.390104714964</v>
      </c>
      <c r="J11" s="23">
        <f t="shared" si="3"/>
        <v>7420.282272547894</v>
      </c>
      <c r="K11" s="23">
        <f t="shared" si="3"/>
        <v>7841.232249023329</v>
      </c>
      <c r="L11" s="23">
        <f t="shared" si="3"/>
        <v>8013.506769302666</v>
      </c>
      <c r="M11" s="23">
        <f t="shared" si="3"/>
        <v>8185.511376568961</v>
      </c>
      <c r="N11" s="23">
        <f t="shared" si="3"/>
        <v>8027.965739957395</v>
      </c>
      <c r="O11" s="23">
        <f t="shared" si="3"/>
        <v>7870.249857942175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4.25">
      <c r="A12" s="2"/>
      <c r="B12" s="18" t="s">
        <v>221</v>
      </c>
      <c r="C12" s="19">
        <f>C27</f>
        <v>3322.72073</v>
      </c>
      <c r="D12" s="19">
        <f aca="true" t="shared" si="4" ref="D12:O13">D27</f>
        <v>3295.9620800000007</v>
      </c>
      <c r="E12" s="19">
        <f t="shared" si="4"/>
        <v>3378.6309100000003</v>
      </c>
      <c r="F12" s="19">
        <f t="shared" si="4"/>
        <v>3505.12143</v>
      </c>
      <c r="G12" s="19">
        <f t="shared" si="4"/>
        <v>3364.347089561804</v>
      </c>
      <c r="H12" s="19">
        <f t="shared" si="4"/>
        <v>3540.5546231548637</v>
      </c>
      <c r="I12" s="19">
        <f t="shared" si="4"/>
        <v>3830.0196318492744</v>
      </c>
      <c r="J12" s="19">
        <f t="shared" si="4"/>
        <v>4063.0051985997134</v>
      </c>
      <c r="K12" s="19">
        <f t="shared" si="4"/>
        <v>4202.2216209521575</v>
      </c>
      <c r="L12" s="19">
        <f t="shared" si="4"/>
        <v>4359.474614112609</v>
      </c>
      <c r="M12" s="19">
        <f t="shared" si="4"/>
        <v>4516.770710224995</v>
      </c>
      <c r="N12" s="19">
        <f t="shared" si="4"/>
        <v>4515.202012675153</v>
      </c>
      <c r="O12" s="19">
        <f t="shared" si="4"/>
        <v>4513.646256556104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4.25">
      <c r="A13" s="2"/>
      <c r="B13" s="18" t="s">
        <v>222</v>
      </c>
      <c r="C13" s="19">
        <f>C28</f>
        <v>981.1273800000001</v>
      </c>
      <c r="D13" s="19">
        <f t="shared" si="4"/>
        <v>821.31517</v>
      </c>
      <c r="E13" s="19">
        <f t="shared" si="4"/>
        <v>724.22595</v>
      </c>
      <c r="F13" s="19">
        <f t="shared" si="4"/>
        <v>744.39438</v>
      </c>
      <c r="G13" s="19">
        <f t="shared" si="4"/>
        <v>799.9509986073497</v>
      </c>
      <c r="H13" s="19">
        <f t="shared" si="4"/>
        <v>836.7722192786837</v>
      </c>
      <c r="I13" s="19">
        <f t="shared" si="4"/>
        <v>858.005968236904</v>
      </c>
      <c r="J13" s="19">
        <f t="shared" si="4"/>
        <v>912.8922979649049</v>
      </c>
      <c r="K13" s="19">
        <f t="shared" si="4"/>
        <v>965.7296521577598</v>
      </c>
      <c r="L13" s="19">
        <f t="shared" si="4"/>
        <v>1128.6171371617904</v>
      </c>
      <c r="M13" s="19">
        <f t="shared" si="4"/>
        <v>1291.8685231118238</v>
      </c>
      <c r="N13" s="19">
        <f t="shared" si="4"/>
        <v>1413.415197278703</v>
      </c>
      <c r="O13" s="19">
        <f t="shared" si="4"/>
        <v>1535.2176490884651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4.25">
      <c r="A14" s="2"/>
      <c r="B14" s="18" t="s">
        <v>223</v>
      </c>
      <c r="C14" s="19">
        <f>C30</f>
        <v>1149.42364</v>
      </c>
      <c r="D14" s="19">
        <f aca="true" t="shared" si="5" ref="D14:O14">D30</f>
        <v>1240.70567</v>
      </c>
      <c r="E14" s="19">
        <f t="shared" si="5"/>
        <v>1273.84744</v>
      </c>
      <c r="F14" s="19">
        <f t="shared" si="5"/>
        <v>1308.16076</v>
      </c>
      <c r="G14" s="19">
        <f t="shared" si="5"/>
        <v>1200.1682179203535</v>
      </c>
      <c r="H14" s="19">
        <f t="shared" si="5"/>
        <v>1219.0987583318426</v>
      </c>
      <c r="I14" s="19">
        <f t="shared" si="5"/>
        <v>1216.5130149687025</v>
      </c>
      <c r="J14" s="19">
        <f t="shared" si="5"/>
        <v>1186.692698667208</v>
      </c>
      <c r="K14" s="19">
        <f t="shared" si="5"/>
        <v>1116.15681826923</v>
      </c>
      <c r="L14" s="19">
        <f t="shared" si="5"/>
        <v>1049.329072966649</v>
      </c>
      <c r="M14" s="19">
        <f t="shared" si="5"/>
        <v>982.4780527242785</v>
      </c>
      <c r="N14" s="19">
        <f t="shared" si="5"/>
        <v>947.9032113569002</v>
      </c>
      <c r="O14" s="19">
        <f t="shared" si="5"/>
        <v>913.3886691736157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>
      <c r="A15" s="2"/>
      <c r="B15" s="18" t="s">
        <v>249</v>
      </c>
      <c r="C15" s="19">
        <f>SUM(C26,C29,C31:C33)</f>
        <v>4182.567840000001</v>
      </c>
      <c r="D15" s="19">
        <f aca="true" t="shared" si="6" ref="D15:O15">SUM(D26,D29,D31:D33)</f>
        <v>3157.15696</v>
      </c>
      <c r="E15" s="19">
        <f t="shared" si="6"/>
        <v>3143.01681</v>
      </c>
      <c r="F15" s="19">
        <f t="shared" si="6"/>
        <v>3299.9882900000002</v>
      </c>
      <c r="G15" s="19">
        <f t="shared" si="6"/>
        <v>3491.3518878695136</v>
      </c>
      <c r="H15" s="19">
        <f t="shared" si="6"/>
        <v>3620.581834979085</v>
      </c>
      <c r="I15" s="19">
        <f t="shared" si="6"/>
        <v>3718.519441004695</v>
      </c>
      <c r="J15" s="19">
        <f t="shared" si="6"/>
        <v>3840.876944888681</v>
      </c>
      <c r="K15" s="19">
        <f t="shared" si="6"/>
        <v>3976.7344747289017</v>
      </c>
      <c r="L15" s="19">
        <f t="shared" si="6"/>
        <v>4220.715672901542</v>
      </c>
      <c r="M15" s="19">
        <f t="shared" si="6"/>
        <v>4463.182944623057</v>
      </c>
      <c r="N15" s="19">
        <f t="shared" si="6"/>
        <v>4535.053222992754</v>
      </c>
      <c r="O15" s="19">
        <f t="shared" si="6"/>
        <v>4607.1792454285805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>
      <c r="A16" s="2"/>
      <c r="B16" s="18" t="s">
        <v>227</v>
      </c>
      <c r="C16" s="19">
        <f>C34</f>
        <v>2418.7131</v>
      </c>
      <c r="D16" s="19">
        <f aca="true" t="shared" si="7" ref="D16:O18">D34</f>
        <v>3354.6694999999995</v>
      </c>
      <c r="E16" s="19">
        <f t="shared" si="7"/>
        <v>3470.8423</v>
      </c>
      <c r="F16" s="19">
        <f t="shared" si="7"/>
        <v>5734.2366999999995</v>
      </c>
      <c r="G16" s="19">
        <f t="shared" si="7"/>
        <v>9175.872565646263</v>
      </c>
      <c r="H16" s="19">
        <f t="shared" si="7"/>
        <v>10378.85134341181</v>
      </c>
      <c r="I16" s="19">
        <f t="shared" si="7"/>
        <v>11769.098953971523</v>
      </c>
      <c r="J16" s="19">
        <f t="shared" si="7"/>
        <v>13045.661570355389</v>
      </c>
      <c r="K16" s="19">
        <f t="shared" si="7"/>
        <v>14345.310529002649</v>
      </c>
      <c r="L16" s="19">
        <f t="shared" si="7"/>
        <v>15351.65892333705</v>
      </c>
      <c r="M16" s="19">
        <f t="shared" si="7"/>
        <v>16370.67497802301</v>
      </c>
      <c r="N16" s="19">
        <f t="shared" si="7"/>
        <v>15766.580403451837</v>
      </c>
      <c r="O16" s="19">
        <f t="shared" si="7"/>
        <v>15165.501768387194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>
      <c r="A17" s="2"/>
      <c r="B17" s="18" t="s">
        <v>228</v>
      </c>
      <c r="C17" s="19">
        <f>C35</f>
        <v>624.3430000000001</v>
      </c>
      <c r="D17" s="19">
        <f t="shared" si="7"/>
        <v>821.7245</v>
      </c>
      <c r="E17" s="19">
        <f t="shared" si="7"/>
        <v>1032.229</v>
      </c>
      <c r="F17" s="19">
        <f t="shared" si="7"/>
        <v>1233.6933</v>
      </c>
      <c r="G17" s="19">
        <f t="shared" si="7"/>
        <v>1678.019505459421</v>
      </c>
      <c r="H17" s="19">
        <f t="shared" si="7"/>
        <v>2201.7249256284917</v>
      </c>
      <c r="I17" s="19">
        <f t="shared" si="7"/>
        <v>2722.9755408600836</v>
      </c>
      <c r="J17" s="19">
        <f t="shared" si="7"/>
        <v>3283.152015697534</v>
      </c>
      <c r="K17" s="19">
        <f t="shared" si="7"/>
        <v>3915.933779120669</v>
      </c>
      <c r="L17" s="19">
        <f t="shared" si="7"/>
        <v>4638.7140572715125</v>
      </c>
      <c r="M17" s="19">
        <f t="shared" si="7"/>
        <v>5358.688563703644</v>
      </c>
      <c r="N17" s="19">
        <f t="shared" si="7"/>
        <v>5979.749650129149</v>
      </c>
      <c r="O17" s="19">
        <f t="shared" si="7"/>
        <v>6590.553001442653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4.25">
      <c r="A18" s="2"/>
      <c r="B18" s="18" t="s">
        <v>229</v>
      </c>
      <c r="C18" s="19">
        <f>C36</f>
        <v>246.22400000000002</v>
      </c>
      <c r="D18" s="19">
        <f t="shared" si="7"/>
        <v>386.5514</v>
      </c>
      <c r="E18" s="19">
        <f t="shared" si="7"/>
        <v>446.58770000000004</v>
      </c>
      <c r="F18" s="19">
        <f t="shared" si="7"/>
        <v>494.0343</v>
      </c>
      <c r="G18" s="19">
        <f t="shared" si="7"/>
        <v>541.2173731466672</v>
      </c>
      <c r="H18" s="19">
        <f t="shared" si="7"/>
        <v>595.279063499626</v>
      </c>
      <c r="I18" s="19">
        <f t="shared" si="7"/>
        <v>633.8774584791968</v>
      </c>
      <c r="J18" s="19">
        <f t="shared" si="7"/>
        <v>647.7469966621132</v>
      </c>
      <c r="K18" s="19">
        <f t="shared" si="7"/>
        <v>658.3457142461125</v>
      </c>
      <c r="L18" s="19">
        <f t="shared" si="7"/>
        <v>666.5899084224433</v>
      </c>
      <c r="M18" s="19">
        <f t="shared" si="7"/>
        <v>674.7817841641311</v>
      </c>
      <c r="N18" s="19">
        <f t="shared" si="7"/>
        <v>601.2116589351391</v>
      </c>
      <c r="O18" s="19">
        <f t="shared" si="7"/>
        <v>527.6723988784062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4.25">
      <c r="A19" s="2"/>
      <c r="B19" s="18" t="s">
        <v>235</v>
      </c>
      <c r="C19" s="19">
        <f>C42</f>
        <v>213.5662</v>
      </c>
      <c r="D19" s="19">
        <f aca="true" t="shared" si="8" ref="D19:O19">D42</f>
        <v>260.9782</v>
      </c>
      <c r="E19" s="19">
        <f t="shared" si="8"/>
        <v>330.7648</v>
      </c>
      <c r="F19" s="19">
        <f t="shared" si="8"/>
        <v>353.2893</v>
      </c>
      <c r="G19" s="19">
        <f t="shared" si="8"/>
        <v>392.6388920337258</v>
      </c>
      <c r="H19" s="19">
        <f t="shared" si="8"/>
        <v>436.6331144356822</v>
      </c>
      <c r="I19" s="19">
        <f t="shared" si="8"/>
        <v>460.598103887436</v>
      </c>
      <c r="J19" s="19">
        <f t="shared" si="8"/>
        <v>484.5513815873248</v>
      </c>
      <c r="K19" s="19">
        <f t="shared" si="8"/>
        <v>505.499832681919</v>
      </c>
      <c r="L19" s="19">
        <f t="shared" si="8"/>
        <v>546.9007862376718</v>
      </c>
      <c r="M19" s="19">
        <f t="shared" si="8"/>
        <v>587.7906599003004</v>
      </c>
      <c r="N19" s="19">
        <f t="shared" si="8"/>
        <v>611.6044308992028</v>
      </c>
      <c r="O19" s="19">
        <f t="shared" si="8"/>
        <v>635.0332188126757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4.25">
      <c r="A20" s="2"/>
      <c r="B20" s="18" t="s">
        <v>251</v>
      </c>
      <c r="C20" s="19">
        <f>SUM(C37:C41,C43:C44)</f>
        <v>3743.3027500000044</v>
      </c>
      <c r="D20" s="19">
        <f aca="true" t="shared" si="9" ref="D20:O20">SUM(D37:D41,D43:D44)</f>
        <v>4086.1847400000015</v>
      </c>
      <c r="E20" s="19">
        <f t="shared" si="9"/>
        <v>4746.7035300000025</v>
      </c>
      <c r="F20" s="19">
        <f t="shared" si="9"/>
        <v>5659.725210000002</v>
      </c>
      <c r="G20" s="19">
        <f t="shared" si="9"/>
        <v>7095.787601140471</v>
      </c>
      <c r="H20" s="19">
        <f t="shared" si="9"/>
        <v>8213.290544549684</v>
      </c>
      <c r="I20" s="19">
        <f t="shared" si="9"/>
        <v>9314.963924737252</v>
      </c>
      <c r="J20" s="19">
        <f t="shared" si="9"/>
        <v>10447.42329334901</v>
      </c>
      <c r="K20" s="19">
        <f t="shared" si="9"/>
        <v>11720.331616943055</v>
      </c>
      <c r="L20" s="19">
        <f t="shared" si="9"/>
        <v>13199.603250847551</v>
      </c>
      <c r="M20" s="19">
        <f t="shared" si="9"/>
        <v>14674.749092970811</v>
      </c>
      <c r="N20" s="19">
        <f t="shared" si="9"/>
        <v>16068.821131992052</v>
      </c>
      <c r="O20" s="19">
        <f t="shared" si="9"/>
        <v>17463.871405809165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4.25">
      <c r="A21" s="2"/>
      <c r="B21" s="29" t="s">
        <v>263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4.25">
      <c r="A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4.25">
      <c r="A23" s="2"/>
      <c r="B23" t="s">
        <v>257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4.25">
      <c r="A24" s="2"/>
      <c r="B24" s="18"/>
      <c r="C24" s="18">
        <v>1990</v>
      </c>
      <c r="D24" s="18">
        <v>1995</v>
      </c>
      <c r="E24" s="18">
        <v>2000</v>
      </c>
      <c r="F24" s="18">
        <v>2005</v>
      </c>
      <c r="G24" s="18">
        <v>2010</v>
      </c>
      <c r="H24" s="18">
        <v>2015</v>
      </c>
      <c r="I24" s="18">
        <v>2020</v>
      </c>
      <c r="J24" s="18">
        <v>2025</v>
      </c>
      <c r="K24" s="18">
        <v>2030</v>
      </c>
      <c r="L24" s="18">
        <v>2035</v>
      </c>
      <c r="M24" s="18">
        <v>2040</v>
      </c>
      <c r="N24" s="18">
        <v>2045</v>
      </c>
      <c r="O24" s="18">
        <v>2050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4.25">
      <c r="A25" s="2"/>
      <c r="B25" s="18" t="s">
        <v>220</v>
      </c>
      <c r="C25" s="19">
        <v>5077.7827</v>
      </c>
      <c r="D25" s="19">
        <v>5344.47722</v>
      </c>
      <c r="E25" s="19">
        <v>5894.31698</v>
      </c>
      <c r="F25" s="19">
        <v>5947.33622</v>
      </c>
      <c r="G25" s="19">
        <v>5839.918751234996</v>
      </c>
      <c r="H25" s="19">
        <v>6198.498279953455</v>
      </c>
      <c r="I25" s="19">
        <v>6755.390104714964</v>
      </c>
      <c r="J25" s="19">
        <v>7420.282272547894</v>
      </c>
      <c r="K25" s="19">
        <v>7841.232249023329</v>
      </c>
      <c r="L25" s="19">
        <v>8013.506769302666</v>
      </c>
      <c r="M25" s="19">
        <v>8185.511376568961</v>
      </c>
      <c r="N25" s="19">
        <v>8027.965739957395</v>
      </c>
      <c r="O25" s="19">
        <v>7870.249857942175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ht="14.25">
      <c r="A26" s="2"/>
      <c r="B26" s="18" t="s">
        <v>226</v>
      </c>
      <c r="C26" s="19">
        <v>474.25152</v>
      </c>
      <c r="D26" s="19">
        <v>515.2483500000001</v>
      </c>
      <c r="E26" s="19">
        <v>586.34888</v>
      </c>
      <c r="F26" s="19">
        <v>615.36864</v>
      </c>
      <c r="G26" s="19">
        <v>627.1888606603927</v>
      </c>
      <c r="H26" s="19">
        <v>665.2240807218398</v>
      </c>
      <c r="I26" s="19">
        <v>685.0571847951666</v>
      </c>
      <c r="J26" s="19">
        <v>679.9825105421472</v>
      </c>
      <c r="K26" s="19">
        <v>686.3673943249416</v>
      </c>
      <c r="L26" s="19">
        <v>690.0137367898126</v>
      </c>
      <c r="M26" s="19">
        <v>693.8738118798542</v>
      </c>
      <c r="N26" s="19">
        <v>697.0123873477324</v>
      </c>
      <c r="O26" s="19">
        <v>700.4704459060554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ht="14.25">
      <c r="A27" s="2"/>
      <c r="B27" s="18" t="s">
        <v>221</v>
      </c>
      <c r="C27" s="19">
        <v>3322.72073</v>
      </c>
      <c r="D27" s="19">
        <v>3295.9620800000007</v>
      </c>
      <c r="E27" s="19">
        <v>3378.6309100000003</v>
      </c>
      <c r="F27" s="19">
        <v>3505.12143</v>
      </c>
      <c r="G27" s="19">
        <v>3364.347089561804</v>
      </c>
      <c r="H27" s="19">
        <v>3540.5546231548637</v>
      </c>
      <c r="I27" s="19">
        <v>3830.0196318492744</v>
      </c>
      <c r="J27" s="19">
        <v>4063.0051985997134</v>
      </c>
      <c r="K27" s="19">
        <v>4202.2216209521575</v>
      </c>
      <c r="L27" s="19">
        <v>4359.474614112609</v>
      </c>
      <c r="M27" s="19">
        <v>4516.770710224995</v>
      </c>
      <c r="N27" s="19">
        <v>4515.202012675153</v>
      </c>
      <c r="O27" s="19">
        <v>4513.646256556104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ht="14.25">
      <c r="A28" s="2"/>
      <c r="B28" s="18" t="s">
        <v>222</v>
      </c>
      <c r="C28" s="19">
        <v>981.1273800000001</v>
      </c>
      <c r="D28" s="19">
        <v>821.31517</v>
      </c>
      <c r="E28" s="19">
        <v>724.22595</v>
      </c>
      <c r="F28" s="19">
        <v>744.39438</v>
      </c>
      <c r="G28" s="19">
        <v>799.9509986073497</v>
      </c>
      <c r="H28" s="19">
        <v>836.7722192786837</v>
      </c>
      <c r="I28" s="19">
        <v>858.005968236904</v>
      </c>
      <c r="J28" s="19">
        <v>912.8922979649049</v>
      </c>
      <c r="K28" s="19">
        <v>965.7296521577598</v>
      </c>
      <c r="L28" s="19">
        <v>1128.6171371617904</v>
      </c>
      <c r="M28" s="19">
        <v>1291.8685231118238</v>
      </c>
      <c r="N28" s="19">
        <v>1413.415197278703</v>
      </c>
      <c r="O28" s="19">
        <v>1535.2176490884651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ht="14.25">
      <c r="A29" s="2"/>
      <c r="B29" s="18" t="s">
        <v>224</v>
      </c>
      <c r="C29" s="19">
        <v>85.54034999999999</v>
      </c>
      <c r="D29" s="19">
        <v>90.51476000000001</v>
      </c>
      <c r="E29" s="19">
        <v>93.85649</v>
      </c>
      <c r="F29" s="19">
        <v>98.44184999999999</v>
      </c>
      <c r="G29" s="19">
        <v>100.78323655549268</v>
      </c>
      <c r="H29" s="19">
        <v>108.27238994608655</v>
      </c>
      <c r="I29" s="19">
        <v>111.65332461974222</v>
      </c>
      <c r="J29" s="19">
        <v>114.89173026768069</v>
      </c>
      <c r="K29" s="19">
        <v>115.26832354678189</v>
      </c>
      <c r="L29" s="19">
        <v>114.33848590635165</v>
      </c>
      <c r="M29" s="19">
        <v>113.40543044647765</v>
      </c>
      <c r="N29" s="19">
        <v>112.38093382964809</v>
      </c>
      <c r="O29" s="19">
        <v>111.35989011472202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4.25">
      <c r="A30" s="2"/>
      <c r="B30" s="18" t="s">
        <v>223</v>
      </c>
      <c r="C30" s="19">
        <v>1149.42364</v>
      </c>
      <c r="D30" s="19">
        <v>1240.70567</v>
      </c>
      <c r="E30" s="19">
        <v>1273.84744</v>
      </c>
      <c r="F30" s="19">
        <v>1308.16076</v>
      </c>
      <c r="G30" s="19">
        <v>1200.1682179203535</v>
      </c>
      <c r="H30" s="19">
        <v>1219.0987583318426</v>
      </c>
      <c r="I30" s="19">
        <v>1216.5130149687025</v>
      </c>
      <c r="J30" s="19">
        <v>1186.692698667208</v>
      </c>
      <c r="K30" s="19">
        <v>1116.15681826923</v>
      </c>
      <c r="L30" s="19">
        <v>1049.329072966649</v>
      </c>
      <c r="M30" s="19">
        <v>982.4780527242785</v>
      </c>
      <c r="N30" s="19">
        <v>947.9032113569002</v>
      </c>
      <c r="O30" s="19">
        <v>913.3886691736157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4.25">
      <c r="A31" s="2"/>
      <c r="B31" s="18" t="s">
        <v>225</v>
      </c>
      <c r="C31" s="19">
        <v>309.93156</v>
      </c>
      <c r="D31" s="19">
        <v>341.15006</v>
      </c>
      <c r="E31" s="19">
        <v>401.34619</v>
      </c>
      <c r="F31" s="19">
        <v>454.39901000000003</v>
      </c>
      <c r="G31" s="19">
        <v>545.0326074415956</v>
      </c>
      <c r="H31" s="19">
        <v>603.2700153033171</v>
      </c>
      <c r="I31" s="19">
        <v>636.5014348875397</v>
      </c>
      <c r="J31" s="19">
        <v>658.1136641681113</v>
      </c>
      <c r="K31" s="19">
        <v>687.1701580836618</v>
      </c>
      <c r="L31" s="19">
        <v>701.3587980361281</v>
      </c>
      <c r="M31" s="19">
        <v>715.5532301802942</v>
      </c>
      <c r="N31" s="19">
        <v>711.5364709257304</v>
      </c>
      <c r="O31" s="19">
        <v>707.5366615384517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4.25">
      <c r="A32" s="2"/>
      <c r="B32" s="18" t="s">
        <v>238</v>
      </c>
      <c r="C32" s="19">
        <v>2410.9234500000002</v>
      </c>
      <c r="D32" s="19">
        <v>1715.84922</v>
      </c>
      <c r="E32" s="19">
        <v>1656.18361</v>
      </c>
      <c r="F32" s="19">
        <v>1697.79824</v>
      </c>
      <c r="G32" s="19">
        <v>1777.1520839795032</v>
      </c>
      <c r="H32" s="19">
        <v>1796.7923494163783</v>
      </c>
      <c r="I32" s="19">
        <v>1837.083717556643</v>
      </c>
      <c r="J32" s="19">
        <v>1938.9378803891445</v>
      </c>
      <c r="K32" s="19">
        <v>2037.8098437767658</v>
      </c>
      <c r="L32" s="19">
        <v>2202.1635061919274</v>
      </c>
      <c r="M32" s="19">
        <v>2365.3771353210577</v>
      </c>
      <c r="N32" s="19">
        <v>2438.9468849563186</v>
      </c>
      <c r="O32" s="19">
        <v>2512.599801201024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4.25">
      <c r="A33" s="2"/>
      <c r="B33" s="18" t="s">
        <v>237</v>
      </c>
      <c r="C33" s="19">
        <v>901.92096</v>
      </c>
      <c r="D33" s="19">
        <v>494.39457</v>
      </c>
      <c r="E33" s="19">
        <v>405.28164000000004</v>
      </c>
      <c r="F33" s="19">
        <v>433.98055</v>
      </c>
      <c r="G33" s="19">
        <v>441.1950992325296</v>
      </c>
      <c r="H33" s="19">
        <v>447.0229995914633</v>
      </c>
      <c r="I33" s="19">
        <v>448.22377914560354</v>
      </c>
      <c r="J33" s="19">
        <v>448.9511595215971</v>
      </c>
      <c r="K33" s="19">
        <v>450.11875499675057</v>
      </c>
      <c r="L33" s="19">
        <v>512.8411459773228</v>
      </c>
      <c r="M33" s="19">
        <v>574.9733367953733</v>
      </c>
      <c r="N33" s="19">
        <v>575.1765459333245</v>
      </c>
      <c r="O33" s="19">
        <v>575.2124466683268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4.25">
      <c r="A34" s="2"/>
      <c r="B34" s="18" t="s">
        <v>227</v>
      </c>
      <c r="C34" s="19">
        <v>2418.7131</v>
      </c>
      <c r="D34" s="19">
        <v>3354.6694999999995</v>
      </c>
      <c r="E34" s="19">
        <v>3470.8423</v>
      </c>
      <c r="F34" s="19">
        <v>5734.2366999999995</v>
      </c>
      <c r="G34" s="19">
        <v>9175.872565646263</v>
      </c>
      <c r="H34" s="19">
        <v>10378.85134341181</v>
      </c>
      <c r="I34" s="19">
        <v>11769.098953971523</v>
      </c>
      <c r="J34" s="19">
        <v>13045.661570355389</v>
      </c>
      <c r="K34" s="19">
        <v>14345.310529002649</v>
      </c>
      <c r="L34" s="19">
        <v>15351.65892333705</v>
      </c>
      <c r="M34" s="19">
        <v>16370.67497802301</v>
      </c>
      <c r="N34" s="19">
        <v>15766.580403451837</v>
      </c>
      <c r="O34" s="19">
        <v>15165.501768387194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4.25">
      <c r="A35" s="2"/>
      <c r="B35" s="18" t="s">
        <v>228</v>
      </c>
      <c r="C35" s="19">
        <v>624.3430000000001</v>
      </c>
      <c r="D35" s="19">
        <v>821.7245</v>
      </c>
      <c r="E35" s="19">
        <v>1032.229</v>
      </c>
      <c r="F35" s="19">
        <v>1233.6933</v>
      </c>
      <c r="G35" s="19">
        <v>1678.019505459421</v>
      </c>
      <c r="H35" s="19">
        <v>2201.7249256284917</v>
      </c>
      <c r="I35" s="19">
        <v>2722.9755408600836</v>
      </c>
      <c r="J35" s="19">
        <v>3283.152015697534</v>
      </c>
      <c r="K35" s="19">
        <v>3915.933779120669</v>
      </c>
      <c r="L35" s="19">
        <v>4638.7140572715125</v>
      </c>
      <c r="M35" s="19">
        <v>5358.688563703644</v>
      </c>
      <c r="N35" s="19">
        <v>5979.749650129149</v>
      </c>
      <c r="O35" s="19">
        <v>6590.553001442653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4.25">
      <c r="A36" s="2"/>
      <c r="B36" s="18" t="s">
        <v>229</v>
      </c>
      <c r="C36" s="19">
        <v>246.22400000000002</v>
      </c>
      <c r="D36" s="19">
        <v>386.5514</v>
      </c>
      <c r="E36" s="19">
        <v>446.58770000000004</v>
      </c>
      <c r="F36" s="19">
        <v>494.0343</v>
      </c>
      <c r="G36" s="19">
        <v>541.2173731466672</v>
      </c>
      <c r="H36" s="19">
        <v>595.279063499626</v>
      </c>
      <c r="I36" s="19">
        <v>633.8774584791968</v>
      </c>
      <c r="J36" s="19">
        <v>647.7469966621132</v>
      </c>
      <c r="K36" s="19">
        <v>658.3457142461125</v>
      </c>
      <c r="L36" s="19">
        <v>666.5899084224433</v>
      </c>
      <c r="M36" s="19">
        <v>674.7817841641311</v>
      </c>
      <c r="N36" s="19">
        <v>601.2116589351391</v>
      </c>
      <c r="O36" s="19">
        <v>527.6723988784062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4.25">
      <c r="A37" s="2"/>
      <c r="B37" s="18" t="s">
        <v>230</v>
      </c>
      <c r="C37" s="19">
        <v>749.6526999999999</v>
      </c>
      <c r="D37" s="19">
        <v>994.9957999999999</v>
      </c>
      <c r="E37" s="19">
        <v>1238.4077999999997</v>
      </c>
      <c r="F37" s="19">
        <v>1553.9569000000001</v>
      </c>
      <c r="G37" s="19">
        <v>1924.2690631654593</v>
      </c>
      <c r="H37" s="19">
        <v>2262.32927525492</v>
      </c>
      <c r="I37" s="19">
        <v>2625.2814354488905</v>
      </c>
      <c r="J37" s="19">
        <v>2974.3344691622005</v>
      </c>
      <c r="K37" s="19">
        <v>3418.762652200588</v>
      </c>
      <c r="L37" s="19">
        <v>3910.134281631743</v>
      </c>
      <c r="M37" s="19">
        <v>4400.602251012471</v>
      </c>
      <c r="N37" s="19">
        <v>4733.809653694325</v>
      </c>
      <c r="O37" s="19">
        <v>5067.284242271268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4.25">
      <c r="A38" s="2"/>
      <c r="B38" s="18" t="s">
        <v>231</v>
      </c>
      <c r="C38" s="19">
        <v>663.1362999999999</v>
      </c>
      <c r="D38" s="19">
        <v>877.1788999999999</v>
      </c>
      <c r="E38" s="19">
        <v>1058.8345000000002</v>
      </c>
      <c r="F38" s="19">
        <v>1324.5252</v>
      </c>
      <c r="G38" s="19">
        <v>1776.9307625672698</v>
      </c>
      <c r="H38" s="19">
        <v>2128.813247640471</v>
      </c>
      <c r="I38" s="19">
        <v>2397.538901300695</v>
      </c>
      <c r="J38" s="19">
        <v>2639.5406258596176</v>
      </c>
      <c r="K38" s="19">
        <v>2848.551488119034</v>
      </c>
      <c r="L38" s="19">
        <v>3046.438999898475</v>
      </c>
      <c r="M38" s="19">
        <v>3243.581498031579</v>
      </c>
      <c r="N38" s="19">
        <v>3452.438654855914</v>
      </c>
      <c r="O38" s="19">
        <v>3660.78139840754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4.25">
      <c r="A39" s="2"/>
      <c r="B39" s="18" t="s">
        <v>232</v>
      </c>
      <c r="C39" s="19">
        <v>139.80303</v>
      </c>
      <c r="D39" s="19">
        <v>169.16653</v>
      </c>
      <c r="E39" s="19">
        <v>217.31157000000002</v>
      </c>
      <c r="F39" s="19">
        <v>236.74223</v>
      </c>
      <c r="G39" s="19">
        <v>344.28003234497174</v>
      </c>
      <c r="H39" s="19">
        <v>392.27319801217374</v>
      </c>
      <c r="I39" s="19">
        <v>430.76327961158745</v>
      </c>
      <c r="J39" s="19">
        <v>471.13373640157863</v>
      </c>
      <c r="K39" s="19">
        <v>509.066958226279</v>
      </c>
      <c r="L39" s="19">
        <v>542.5564644775143</v>
      </c>
      <c r="M39" s="19">
        <v>575.0640095710768</v>
      </c>
      <c r="N39" s="19">
        <v>587.9668229061753</v>
      </c>
      <c r="O39" s="19">
        <v>599.9453445546529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4.25">
      <c r="A40" s="2"/>
      <c r="B40" s="18" t="s">
        <v>233</v>
      </c>
      <c r="C40" s="19">
        <v>634.8857</v>
      </c>
      <c r="D40" s="19">
        <v>710.3958</v>
      </c>
      <c r="E40" s="19">
        <v>780.7539999999999</v>
      </c>
      <c r="F40" s="19">
        <v>927.6454</v>
      </c>
      <c r="G40" s="19">
        <v>1234.6062565676816</v>
      </c>
      <c r="H40" s="19">
        <v>1415.3521536519643</v>
      </c>
      <c r="I40" s="19">
        <v>1635.9198993499197</v>
      </c>
      <c r="J40" s="19">
        <v>1891.1009235101083</v>
      </c>
      <c r="K40" s="19">
        <v>2232.2976472170208</v>
      </c>
      <c r="L40" s="19">
        <v>2658.931807177669</v>
      </c>
      <c r="M40" s="19">
        <v>3085.306662783967</v>
      </c>
      <c r="N40" s="19">
        <v>3682.4314955320324</v>
      </c>
      <c r="O40" s="19">
        <v>4283.041067133068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4.25">
      <c r="A41" s="2"/>
      <c r="B41" s="18" t="s">
        <v>234</v>
      </c>
      <c r="C41" s="19">
        <v>284.1112</v>
      </c>
      <c r="D41" s="19">
        <v>312.1034</v>
      </c>
      <c r="E41" s="19">
        <v>374.8771</v>
      </c>
      <c r="F41" s="19">
        <v>419.8451</v>
      </c>
      <c r="G41" s="19">
        <v>449.85714578132485</v>
      </c>
      <c r="H41" s="19">
        <v>500.0135812128499</v>
      </c>
      <c r="I41" s="19">
        <v>562.5874472025573</v>
      </c>
      <c r="J41" s="19">
        <v>626.1575811382119</v>
      </c>
      <c r="K41" s="19">
        <v>686.3198316306475</v>
      </c>
      <c r="L41" s="19">
        <v>742.1108837798337</v>
      </c>
      <c r="M41" s="19">
        <v>797.4398892348673</v>
      </c>
      <c r="N41" s="19">
        <v>831.221259634799</v>
      </c>
      <c r="O41" s="19">
        <v>864.7330048198082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4.25">
      <c r="A42" s="2"/>
      <c r="B42" s="18" t="s">
        <v>235</v>
      </c>
      <c r="C42" s="19">
        <v>213.5662</v>
      </c>
      <c r="D42" s="19">
        <v>260.9782</v>
      </c>
      <c r="E42" s="19">
        <v>330.7648</v>
      </c>
      <c r="F42" s="19">
        <v>353.2893</v>
      </c>
      <c r="G42" s="19">
        <v>392.6388920337258</v>
      </c>
      <c r="H42" s="19">
        <v>436.6331144356822</v>
      </c>
      <c r="I42" s="19">
        <v>460.598103887436</v>
      </c>
      <c r="J42" s="19">
        <v>484.5513815873248</v>
      </c>
      <c r="K42" s="19">
        <v>505.499832681919</v>
      </c>
      <c r="L42" s="19">
        <v>546.9007862376718</v>
      </c>
      <c r="M42" s="19">
        <v>587.7906599003004</v>
      </c>
      <c r="N42" s="19">
        <v>611.6044308992028</v>
      </c>
      <c r="O42" s="19">
        <v>635.0332188126757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4.25">
      <c r="A43" s="2"/>
      <c r="B43" s="18" t="s">
        <v>236</v>
      </c>
      <c r="C43" s="19">
        <v>448.6086</v>
      </c>
      <c r="D43" s="19">
        <v>534.2239999999999</v>
      </c>
      <c r="E43" s="19">
        <v>603.1834</v>
      </c>
      <c r="F43" s="19">
        <v>665.4827</v>
      </c>
      <c r="G43" s="19">
        <v>755.1673088488062</v>
      </c>
      <c r="H43" s="19">
        <v>853.151650546969</v>
      </c>
      <c r="I43" s="19">
        <v>956.5546818465734</v>
      </c>
      <c r="J43" s="19">
        <v>1085.711494938073</v>
      </c>
      <c r="K43" s="19">
        <v>1217.068810409015</v>
      </c>
      <c r="L43" s="19">
        <v>1452.7139035045539</v>
      </c>
      <c r="M43" s="19">
        <v>1687.710259209415</v>
      </c>
      <c r="N43" s="19">
        <v>1878.9675808205398</v>
      </c>
      <c r="O43" s="19">
        <v>2069.2633495705977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4.25">
      <c r="A44" s="2"/>
      <c r="B44" s="18" t="s">
        <v>239</v>
      </c>
      <c r="C44" s="19">
        <v>823.1052200000049</v>
      </c>
      <c r="D44" s="19">
        <v>488.12031000000206</v>
      </c>
      <c r="E44" s="19">
        <v>473.33516000000236</v>
      </c>
      <c r="F44" s="19">
        <v>531.5276800000029</v>
      </c>
      <c r="G44" s="19">
        <v>610.6770318649578</v>
      </c>
      <c r="H44" s="19">
        <v>661.3574382303341</v>
      </c>
      <c r="I44" s="19">
        <v>706.3182799770293</v>
      </c>
      <c r="J44" s="19">
        <v>759.4444623392192</v>
      </c>
      <c r="K44" s="19">
        <v>808.26422914047</v>
      </c>
      <c r="L44" s="19">
        <v>846.7169103777633</v>
      </c>
      <c r="M44" s="19">
        <v>885.0445231274352</v>
      </c>
      <c r="N44" s="19">
        <v>901.985664548265</v>
      </c>
      <c r="O44" s="19">
        <v>918.8229990522304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4.25">
      <c r="A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4.25">
      <c r="A46" s="2"/>
      <c r="B46" t="s">
        <v>262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4.25">
      <c r="A47" s="2"/>
      <c r="B47" t="s">
        <v>259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4.25">
      <c r="A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4.25">
      <c r="A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4.25">
      <c r="A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4.25">
      <c r="A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4.25">
      <c r="A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4.25">
      <c r="A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4.25">
      <c r="A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>
      <c r="A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4.25">
      <c r="A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4.25">
      <c r="A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4.25">
      <c r="A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4.25">
      <c r="A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4.25">
      <c r="A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4.25">
      <c r="A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4.25">
      <c r="A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4.25">
      <c r="A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4.25">
      <c r="A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4.25">
      <c r="A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14.25">
      <c r="A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14.25">
      <c r="A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14.25">
      <c r="A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14.25">
      <c r="A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14.25">
      <c r="A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ht="14.25">
      <c r="A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14.25">
      <c r="A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14.25">
      <c r="A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ht="14.25">
      <c r="A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ht="14.25">
      <c r="A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ht="14.25">
      <c r="A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ht="14.25">
      <c r="A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ht="14.25">
      <c r="A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ht="14.25">
      <c r="A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ht="14.25">
      <c r="A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ht="14.25">
      <c r="A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ht="14.25">
      <c r="A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ht="14.25">
      <c r="A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ht="14.25">
      <c r="A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ht="14.25">
      <c r="A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ht="14.25">
      <c r="A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ht="14.25">
      <c r="A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ht="14.25">
      <c r="A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ht="14.25">
      <c r="A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ht="14.25">
      <c r="A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ht="14.25">
      <c r="A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ht="14.25">
      <c r="A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ht="14.25">
      <c r="A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ht="14.25">
      <c r="A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ht="14.25">
      <c r="A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ht="14.25">
      <c r="A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ht="14.25">
      <c r="A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ht="14.25">
      <c r="A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ht="14.25">
      <c r="A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ht="14.25">
      <c r="A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ht="14.25">
      <c r="A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ht="14.25">
      <c r="A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ht="14.25">
      <c r="A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ht="14.25">
      <c r="A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ht="14.25">
      <c r="A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ht="14.25">
      <c r="A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ht="14.25">
      <c r="A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ht="14.25">
      <c r="A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ht="14.25">
      <c r="A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ht="14.25">
      <c r="A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ht="14.25">
      <c r="A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ht="14.25">
      <c r="A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ht="14.25">
      <c r="A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ht="14.25">
      <c r="A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ht="14.25">
      <c r="A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ht="14.25">
      <c r="A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ht="14.25">
      <c r="A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ht="14.25">
      <c r="A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ht="14.25">
      <c r="A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ht="14.25">
      <c r="A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ht="14.25">
      <c r="A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ht="14.25">
      <c r="A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ht="14.25">
      <c r="A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ht="14.25">
      <c r="A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ht="14.25">
      <c r="A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ht="14.25">
      <c r="A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ht="14.25">
      <c r="A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ht="14.25">
      <c r="A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ht="14.25">
      <c r="A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ht="14.25">
      <c r="A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ht="14.25">
      <c r="A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ht="14.25">
      <c r="A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ht="14.25">
      <c r="A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ht="14.25">
      <c r="A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ht="14.25">
      <c r="A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ht="14.25">
      <c r="A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ht="14.25">
      <c r="A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ht="14.25">
      <c r="A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ht="14.25">
      <c r="A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ht="14.25">
      <c r="A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ht="14.25">
      <c r="A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ht="14.25">
      <c r="A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ht="14.25">
      <c r="A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ht="14.25">
      <c r="A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ht="14.25">
      <c r="A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ht="14.25">
      <c r="A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ht="14.25">
      <c r="A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ht="14.25">
      <c r="A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ht="14.25">
      <c r="A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ht="14.25">
      <c r="A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ht="14.25">
      <c r="A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:73" ht="14.25">
      <c r="A152" s="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14.25">
      <c r="A153" s="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ht="14.25">
      <c r="A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ht="14.25">
      <c r="A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ht="14.25">
      <c r="A156" s="2"/>
      <c r="B156" t="s">
        <v>161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ht="14.25">
      <c r="A157" s="2"/>
      <c r="B157" t="s">
        <v>160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ht="14.25">
      <c r="A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ht="14.25">
      <c r="A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ht="14.25">
      <c r="A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ht="14.25">
      <c r="A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ht="14.25">
      <c r="A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ht="14.25">
      <c r="A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ht="14.25">
      <c r="A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ht="14.25">
      <c r="A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ht="14.25">
      <c r="A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ht="14.25">
      <c r="A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ht="14.25">
      <c r="A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ht="14.25">
      <c r="A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ht="14.25">
      <c r="A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1:73" ht="14.25">
      <c r="A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171"/>
  <sheetViews>
    <sheetView zoomScalePageLayoutView="0" workbookViewId="0" topLeftCell="A1">
      <selection activeCell="I22" sqref="I22"/>
    </sheetView>
  </sheetViews>
  <sheetFormatPr defaultColWidth="9.00390625" defaultRowHeight="14.25"/>
  <cols>
    <col min="2" max="2" width="40.125" style="0" bestFit="1" customWidth="1"/>
    <col min="3" max="12" width="8.50390625" style="0" customWidth="1"/>
  </cols>
  <sheetData>
    <row r="1" spans="1:12" ht="15">
      <c r="A1" s="26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t="s">
        <v>162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>
      <c r="B3" t="s">
        <v>218</v>
      </c>
    </row>
    <row r="5" ht="14.25">
      <c r="B5" t="s">
        <v>256</v>
      </c>
    </row>
    <row r="6" spans="2:15" ht="14.25">
      <c r="B6" s="18"/>
      <c r="C6" s="18">
        <v>1990</v>
      </c>
      <c r="D6" s="18">
        <v>1995</v>
      </c>
      <c r="E6" s="18">
        <v>2000</v>
      </c>
      <c r="F6" s="18">
        <v>2005</v>
      </c>
      <c r="G6" s="18">
        <v>2010</v>
      </c>
      <c r="H6" s="18">
        <v>2015</v>
      </c>
      <c r="I6" s="18">
        <v>2020</v>
      </c>
      <c r="J6" s="18">
        <v>2025</v>
      </c>
      <c r="K6" s="18">
        <v>2030</v>
      </c>
      <c r="L6" s="18">
        <v>2035</v>
      </c>
      <c r="M6" s="18">
        <v>2040</v>
      </c>
      <c r="N6" s="18">
        <v>2045</v>
      </c>
      <c r="O6" s="18">
        <v>2050</v>
      </c>
    </row>
    <row r="7" spans="1:73" ht="14.25">
      <c r="A7" s="2"/>
      <c r="B7" s="18" t="s">
        <v>217</v>
      </c>
      <c r="C7" s="19">
        <f>SUM(C11:C20)</f>
        <v>31998.092</v>
      </c>
      <c r="D7" s="19">
        <f aca="true" t="shared" si="0" ref="D7:O7">SUM(D11:D20)</f>
        <v>32413.463</v>
      </c>
      <c r="E7" s="19">
        <f t="shared" si="0"/>
        <v>33936.947</v>
      </c>
      <c r="F7" s="19">
        <f t="shared" si="0"/>
        <v>38714.11</v>
      </c>
      <c r="G7" s="19">
        <f t="shared" si="0"/>
        <v>45031.77288262056</v>
      </c>
      <c r="H7" s="19">
        <f t="shared" si="0"/>
        <v>49784.4847072232</v>
      </c>
      <c r="I7" s="19">
        <f t="shared" si="0"/>
        <v>54891.66214271004</v>
      </c>
      <c r="J7" s="19">
        <f t="shared" si="0"/>
        <v>59870.48467031977</v>
      </c>
      <c r="K7" s="19">
        <f t="shared" si="0"/>
        <v>64656.596287125765</v>
      </c>
      <c r="L7" s="19">
        <f t="shared" si="0"/>
        <v>69429.2101925615</v>
      </c>
      <c r="M7" s="19">
        <f t="shared" si="0"/>
        <v>74162.29668601498</v>
      </c>
      <c r="N7" s="19">
        <f t="shared" si="0"/>
        <v>76318.80665966832</v>
      </c>
      <c r="O7" s="19">
        <f t="shared" si="0"/>
        <v>78427.01347151904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>
      <c r="A8" s="2"/>
      <c r="B8" s="18" t="s">
        <v>215</v>
      </c>
      <c r="C8" s="19">
        <f>SUM(C11:C15)</f>
        <v>18510.922</v>
      </c>
      <c r="D8" s="19">
        <f aca="true" t="shared" si="1" ref="D8:O8">SUM(D11:D15)</f>
        <v>17062.603</v>
      </c>
      <c r="E8" s="19">
        <f t="shared" si="1"/>
        <v>17349.686999999998</v>
      </c>
      <c r="F8" s="19">
        <f t="shared" si="1"/>
        <v>17702.18</v>
      </c>
      <c r="G8" s="19">
        <f t="shared" si="1"/>
        <v>17689.336945194016</v>
      </c>
      <c r="H8" s="19">
        <f t="shared" si="1"/>
        <v>18556.205715697928</v>
      </c>
      <c r="I8" s="19">
        <f t="shared" si="1"/>
        <v>19661.84816077454</v>
      </c>
      <c r="J8" s="19">
        <f t="shared" si="1"/>
        <v>20797.8494126684</v>
      </c>
      <c r="K8" s="19">
        <f t="shared" si="1"/>
        <v>21539.374815131378</v>
      </c>
      <c r="L8" s="19">
        <f t="shared" si="1"/>
        <v>22280.643266445262</v>
      </c>
      <c r="M8" s="19">
        <f t="shared" si="1"/>
        <v>23014.911607253118</v>
      </c>
      <c r="N8" s="19">
        <f t="shared" si="1"/>
        <v>23074.439384260906</v>
      </c>
      <c r="O8" s="19">
        <f t="shared" si="1"/>
        <v>23127.481678188942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5" thickBot="1">
      <c r="A9" s="2"/>
      <c r="B9" s="20" t="s">
        <v>216</v>
      </c>
      <c r="C9" s="21">
        <f>SUM(C16:C20)</f>
        <v>13487.169999999998</v>
      </c>
      <c r="D9" s="21">
        <f aca="true" t="shared" si="2" ref="D9:O9">SUM(D16:D20)</f>
        <v>15350.86</v>
      </c>
      <c r="E9" s="21">
        <f t="shared" si="2"/>
        <v>16587.26</v>
      </c>
      <c r="F9" s="21">
        <f t="shared" si="2"/>
        <v>21011.93</v>
      </c>
      <c r="G9" s="21">
        <f t="shared" si="2"/>
        <v>27342.43593742654</v>
      </c>
      <c r="H9" s="21">
        <f t="shared" si="2"/>
        <v>31228.278991525272</v>
      </c>
      <c r="I9" s="21">
        <f t="shared" si="2"/>
        <v>35229.8139819355</v>
      </c>
      <c r="J9" s="21">
        <f t="shared" si="2"/>
        <v>39072.635257651375</v>
      </c>
      <c r="K9" s="21">
        <f t="shared" si="2"/>
        <v>43117.221471994395</v>
      </c>
      <c r="L9" s="21">
        <f t="shared" si="2"/>
        <v>47148.566926116226</v>
      </c>
      <c r="M9" s="21">
        <f t="shared" si="2"/>
        <v>51147.38507876187</v>
      </c>
      <c r="N9" s="21">
        <f t="shared" si="2"/>
        <v>53244.367275407414</v>
      </c>
      <c r="O9" s="21">
        <f t="shared" si="2"/>
        <v>55299.53179333008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5.75" thickBot="1" thickTop="1">
      <c r="A10" s="2"/>
      <c r="B10" s="27" t="s">
        <v>260</v>
      </c>
      <c r="C10" s="28">
        <v>612.99</v>
      </c>
      <c r="D10" s="28">
        <v>696.53</v>
      </c>
      <c r="E10" s="28">
        <v>823.03</v>
      </c>
      <c r="F10" s="28">
        <v>943.8499999999999</v>
      </c>
      <c r="G10" s="28">
        <v>1059.9312813541333</v>
      </c>
      <c r="H10" s="28">
        <v>1166.4221555391837</v>
      </c>
      <c r="I10" s="28">
        <v>1276.3438584958697</v>
      </c>
      <c r="J10" s="28">
        <v>1407.4177356978255</v>
      </c>
      <c r="K10" s="28">
        <v>1564.7460278605301</v>
      </c>
      <c r="L10" s="28">
        <v>1630.2536457771885</v>
      </c>
      <c r="M10" s="28">
        <v>1695.761263693847</v>
      </c>
      <c r="N10" s="28">
        <v>1833.4286131697718</v>
      </c>
      <c r="O10" s="28">
        <v>1971.0959626456965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5" thickTop="1">
      <c r="A11" s="2"/>
      <c r="B11" s="22" t="s">
        <v>220</v>
      </c>
      <c r="C11" s="23">
        <f>C25</f>
        <v>6166.812</v>
      </c>
      <c r="D11" s="23">
        <f aca="true" t="shared" si="3" ref="D11:O11">D25</f>
        <v>6533.472</v>
      </c>
      <c r="E11" s="23">
        <f t="shared" si="3"/>
        <v>7076.343</v>
      </c>
      <c r="F11" s="23">
        <f t="shared" si="3"/>
        <v>7184.959</v>
      </c>
      <c r="G11" s="23">
        <f t="shared" si="3"/>
        <v>6977.7187512349965</v>
      </c>
      <c r="H11" s="23">
        <f t="shared" si="3"/>
        <v>7341.198279953454</v>
      </c>
      <c r="I11" s="23">
        <f t="shared" si="3"/>
        <v>7917.690104714964</v>
      </c>
      <c r="J11" s="23">
        <f t="shared" si="3"/>
        <v>8596.582272547894</v>
      </c>
      <c r="K11" s="23">
        <f t="shared" si="3"/>
        <v>9026.33224902333</v>
      </c>
      <c r="L11" s="23">
        <f t="shared" si="3"/>
        <v>9210.906769302666</v>
      </c>
      <c r="M11" s="23">
        <f t="shared" si="3"/>
        <v>9395.01137656896</v>
      </c>
      <c r="N11" s="23">
        <f t="shared" si="3"/>
        <v>9251.165739957396</v>
      </c>
      <c r="O11" s="23">
        <f t="shared" si="3"/>
        <v>9106.749857942175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4.25">
      <c r="A12" s="2"/>
      <c r="B12" s="18" t="s">
        <v>221</v>
      </c>
      <c r="C12" s="19">
        <f>C27</f>
        <v>4272.73</v>
      </c>
      <c r="D12" s="19">
        <f aca="true" t="shared" si="4" ref="D12:O13">D27</f>
        <v>4163.978</v>
      </c>
      <c r="E12" s="19">
        <f t="shared" si="4"/>
        <v>4149.049</v>
      </c>
      <c r="F12" s="19">
        <f t="shared" si="4"/>
        <v>4187.637000000001</v>
      </c>
      <c r="G12" s="19">
        <f t="shared" si="4"/>
        <v>4128.547089561805</v>
      </c>
      <c r="H12" s="19">
        <f t="shared" si="4"/>
        <v>4360.754623154864</v>
      </c>
      <c r="I12" s="19">
        <f t="shared" si="4"/>
        <v>4683.519631849275</v>
      </c>
      <c r="J12" s="19">
        <f t="shared" si="4"/>
        <v>4925.405198599713</v>
      </c>
      <c r="K12" s="19">
        <f t="shared" si="4"/>
        <v>5037.321620952157</v>
      </c>
      <c r="L12" s="19">
        <f t="shared" si="4"/>
        <v>5200.774614112611</v>
      </c>
      <c r="M12" s="19">
        <f t="shared" si="4"/>
        <v>5366.170710224996</v>
      </c>
      <c r="N12" s="19">
        <f t="shared" si="4"/>
        <v>5374.102012675154</v>
      </c>
      <c r="O12" s="19">
        <f t="shared" si="4"/>
        <v>5382.246256556105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4.25">
      <c r="A13" s="2"/>
      <c r="B13" s="18" t="s">
        <v>248</v>
      </c>
      <c r="C13" s="19">
        <f>C28</f>
        <v>1230.8490000000002</v>
      </c>
      <c r="D13" s="19">
        <f t="shared" si="4"/>
        <v>1035.58</v>
      </c>
      <c r="E13" s="19">
        <f t="shared" si="4"/>
        <v>913.086</v>
      </c>
      <c r="F13" s="19">
        <f t="shared" si="4"/>
        <v>935.6870000000001</v>
      </c>
      <c r="G13" s="19">
        <f t="shared" si="4"/>
        <v>1003.8509986073498</v>
      </c>
      <c r="H13" s="19">
        <f t="shared" si="4"/>
        <v>1054.9722192786837</v>
      </c>
      <c r="I13" s="19">
        <f t="shared" si="4"/>
        <v>1096.505968236904</v>
      </c>
      <c r="J13" s="19">
        <f t="shared" si="4"/>
        <v>1171.492297964905</v>
      </c>
      <c r="K13" s="19">
        <f t="shared" si="4"/>
        <v>1242.6296521577597</v>
      </c>
      <c r="L13" s="19">
        <f t="shared" si="4"/>
        <v>1420.5171371617905</v>
      </c>
      <c r="M13" s="19">
        <f t="shared" si="4"/>
        <v>1596.768523111824</v>
      </c>
      <c r="N13" s="19">
        <f t="shared" si="4"/>
        <v>1728.6151972787034</v>
      </c>
      <c r="O13" s="19">
        <f t="shared" si="4"/>
        <v>1859.3176490884648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4.25">
      <c r="A14" s="2"/>
      <c r="B14" s="18" t="s">
        <v>223</v>
      </c>
      <c r="C14" s="19">
        <f>C30</f>
        <v>1266.553</v>
      </c>
      <c r="D14" s="19">
        <f aca="true" t="shared" si="5" ref="D14:O14">D30</f>
        <v>1337.417</v>
      </c>
      <c r="E14" s="19">
        <f t="shared" si="5"/>
        <v>1341.8</v>
      </c>
      <c r="F14" s="19">
        <f t="shared" si="5"/>
        <v>1351.329</v>
      </c>
      <c r="G14" s="19">
        <f t="shared" si="5"/>
        <v>1291.3682179203536</v>
      </c>
      <c r="H14" s="19">
        <f t="shared" si="5"/>
        <v>1331.7987583318427</v>
      </c>
      <c r="I14" s="19">
        <f t="shared" si="5"/>
        <v>1351.4130149687023</v>
      </c>
      <c r="J14" s="19">
        <f t="shared" si="5"/>
        <v>1319.692698667208</v>
      </c>
      <c r="K14" s="19">
        <f t="shared" si="5"/>
        <v>1246.75681826923</v>
      </c>
      <c r="L14" s="19">
        <f t="shared" si="5"/>
        <v>1173.6290729666491</v>
      </c>
      <c r="M14" s="19">
        <f t="shared" si="5"/>
        <v>1100.4780527242785</v>
      </c>
      <c r="N14" s="19">
        <f t="shared" si="5"/>
        <v>1059.6032113569001</v>
      </c>
      <c r="O14" s="19">
        <f t="shared" si="5"/>
        <v>1018.5886691736157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>
      <c r="A15" s="2"/>
      <c r="B15" s="18" t="s">
        <v>249</v>
      </c>
      <c r="C15" s="19">
        <f>SUM(C26,C29,C31:C33)</f>
        <v>5573.978</v>
      </c>
      <c r="D15" s="19">
        <f aca="true" t="shared" si="6" ref="D15:O15">SUM(D26,D29,D31:D33)</f>
        <v>3992.156</v>
      </c>
      <c r="E15" s="19">
        <f t="shared" si="6"/>
        <v>3869.409</v>
      </c>
      <c r="F15" s="19">
        <f t="shared" si="6"/>
        <v>4042.5679999999998</v>
      </c>
      <c r="G15" s="19">
        <f t="shared" si="6"/>
        <v>4287.851887869514</v>
      </c>
      <c r="H15" s="19">
        <f t="shared" si="6"/>
        <v>4467.481834979085</v>
      </c>
      <c r="I15" s="19">
        <f t="shared" si="6"/>
        <v>4612.719441004695</v>
      </c>
      <c r="J15" s="19">
        <f t="shared" si="6"/>
        <v>4784.676944888682</v>
      </c>
      <c r="K15" s="19">
        <f t="shared" si="6"/>
        <v>4986.334474728902</v>
      </c>
      <c r="L15" s="19">
        <f t="shared" si="6"/>
        <v>5274.815672901543</v>
      </c>
      <c r="M15" s="19">
        <f t="shared" si="6"/>
        <v>5556.482944623056</v>
      </c>
      <c r="N15" s="19">
        <f t="shared" si="6"/>
        <v>5660.9532229927545</v>
      </c>
      <c r="O15" s="19">
        <f t="shared" si="6"/>
        <v>5760.57924542858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>
      <c r="A16" s="2"/>
      <c r="B16" s="18" t="s">
        <v>227</v>
      </c>
      <c r="C16" s="19">
        <f>C34</f>
        <v>3800.01</v>
      </c>
      <c r="D16" s="19">
        <f aca="true" t="shared" si="7" ref="D16:O18">D34</f>
        <v>4858.3</v>
      </c>
      <c r="E16" s="19">
        <f t="shared" si="7"/>
        <v>4992.16</v>
      </c>
      <c r="F16" s="19">
        <f t="shared" si="7"/>
        <v>7617.06</v>
      </c>
      <c r="G16" s="19">
        <f t="shared" si="7"/>
        <v>10997.272565646263</v>
      </c>
      <c r="H16" s="19">
        <f t="shared" si="7"/>
        <v>12395.75134341181</v>
      </c>
      <c r="I16" s="19">
        <f t="shared" si="7"/>
        <v>13978.098953971523</v>
      </c>
      <c r="J16" s="19">
        <f t="shared" si="7"/>
        <v>15472.361570355388</v>
      </c>
      <c r="K16" s="19">
        <f t="shared" si="7"/>
        <v>16955.61052900265</v>
      </c>
      <c r="L16" s="19">
        <f t="shared" si="7"/>
        <v>18140.35892333705</v>
      </c>
      <c r="M16" s="19">
        <f t="shared" si="7"/>
        <v>19321.374978023006</v>
      </c>
      <c r="N16" s="19">
        <f t="shared" si="7"/>
        <v>18874.080403451833</v>
      </c>
      <c r="O16" s="19">
        <f t="shared" si="7"/>
        <v>18405.801768387195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>
      <c r="A17" s="2"/>
      <c r="B17" s="18" t="s">
        <v>228</v>
      </c>
      <c r="C17" s="19">
        <f>C35</f>
        <v>1329.9499999999998</v>
      </c>
      <c r="D17" s="19">
        <f t="shared" si="7"/>
        <v>1573.0800000000002</v>
      </c>
      <c r="E17" s="19">
        <f t="shared" si="7"/>
        <v>1808.49</v>
      </c>
      <c r="F17" s="19">
        <f t="shared" si="7"/>
        <v>2048.4</v>
      </c>
      <c r="G17" s="19">
        <f t="shared" si="7"/>
        <v>2814.8195054594207</v>
      </c>
      <c r="H17" s="19">
        <f t="shared" si="7"/>
        <v>3461.2249256284917</v>
      </c>
      <c r="I17" s="19">
        <f t="shared" si="7"/>
        <v>4101.275540860083</v>
      </c>
      <c r="J17" s="19">
        <f t="shared" si="7"/>
        <v>4798.352015697534</v>
      </c>
      <c r="K17" s="19">
        <f t="shared" si="7"/>
        <v>5536.933779120669</v>
      </c>
      <c r="L17" s="19">
        <f t="shared" si="7"/>
        <v>6360.814057271512</v>
      </c>
      <c r="M17" s="19">
        <f t="shared" si="7"/>
        <v>7176.488563703644</v>
      </c>
      <c r="N17" s="19">
        <f t="shared" si="7"/>
        <v>7892.949650129149</v>
      </c>
      <c r="O17" s="19">
        <f t="shared" si="7"/>
        <v>8595.653001442653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4.25">
      <c r="A18" s="2"/>
      <c r="B18" s="18" t="s">
        <v>250</v>
      </c>
      <c r="C18" s="19">
        <f>C36</f>
        <v>294.59</v>
      </c>
      <c r="D18" s="19">
        <f t="shared" si="7"/>
        <v>439</v>
      </c>
      <c r="E18" s="19">
        <f t="shared" si="7"/>
        <v>505.03000000000003</v>
      </c>
      <c r="F18" s="19">
        <f t="shared" si="7"/>
        <v>560.5</v>
      </c>
      <c r="G18" s="19">
        <f t="shared" si="7"/>
        <v>617.1173731466673</v>
      </c>
      <c r="H18" s="19">
        <f t="shared" si="7"/>
        <v>685.379063499626</v>
      </c>
      <c r="I18" s="19">
        <f t="shared" si="7"/>
        <v>738.0774584791967</v>
      </c>
      <c r="J18" s="19">
        <f t="shared" si="7"/>
        <v>761.0469966621132</v>
      </c>
      <c r="K18" s="19">
        <f t="shared" si="7"/>
        <v>769.5457142461125</v>
      </c>
      <c r="L18" s="19">
        <f t="shared" si="7"/>
        <v>782.8899084224432</v>
      </c>
      <c r="M18" s="19">
        <f t="shared" si="7"/>
        <v>795.581784164131</v>
      </c>
      <c r="N18" s="19">
        <f t="shared" si="7"/>
        <v>727.511658935139</v>
      </c>
      <c r="O18" s="19">
        <f t="shared" si="7"/>
        <v>659.7723988784062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4.25">
      <c r="A19" s="2"/>
      <c r="B19" s="18" t="s">
        <v>235</v>
      </c>
      <c r="C19" s="19">
        <f>C42</f>
        <v>694.6999999999999</v>
      </c>
      <c r="D19" s="19">
        <f aca="true" t="shared" si="8" ref="D19:O19">D42</f>
        <v>792.34</v>
      </c>
      <c r="E19" s="19">
        <f t="shared" si="8"/>
        <v>848.64</v>
      </c>
      <c r="F19" s="19">
        <f t="shared" si="8"/>
        <v>1089.9499999999998</v>
      </c>
      <c r="G19" s="19">
        <f t="shared" si="8"/>
        <v>1189.9388920337258</v>
      </c>
      <c r="H19" s="19">
        <f t="shared" si="8"/>
        <v>1297.0331144356821</v>
      </c>
      <c r="I19" s="19">
        <f t="shared" si="8"/>
        <v>1382.0981038874359</v>
      </c>
      <c r="J19" s="19">
        <f t="shared" si="8"/>
        <v>1461.351381587325</v>
      </c>
      <c r="K19" s="19">
        <f t="shared" si="8"/>
        <v>1529.599832681919</v>
      </c>
      <c r="L19" s="19">
        <f t="shared" si="8"/>
        <v>1630.200786237672</v>
      </c>
      <c r="M19" s="19">
        <f t="shared" si="8"/>
        <v>1728.1906599003005</v>
      </c>
      <c r="N19" s="19">
        <f t="shared" si="8"/>
        <v>1808.3044308992028</v>
      </c>
      <c r="O19" s="19">
        <f t="shared" si="8"/>
        <v>1886.2332188126757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4.25">
      <c r="A20" s="2"/>
      <c r="B20" s="18" t="s">
        <v>251</v>
      </c>
      <c r="C20" s="19">
        <f>SUM(C37:C41,C43:C44)</f>
        <v>7367.919999999998</v>
      </c>
      <c r="D20" s="19">
        <f aca="true" t="shared" si="9" ref="D20:O20">SUM(D37:D41,D43:D44)</f>
        <v>7688.139999999999</v>
      </c>
      <c r="E20" s="19">
        <f t="shared" si="9"/>
        <v>8432.939999999999</v>
      </c>
      <c r="F20" s="19">
        <f t="shared" si="9"/>
        <v>9696.019999999999</v>
      </c>
      <c r="G20" s="19">
        <f t="shared" si="9"/>
        <v>11723.287601140464</v>
      </c>
      <c r="H20" s="19">
        <f t="shared" si="9"/>
        <v>13388.890544549662</v>
      </c>
      <c r="I20" s="19">
        <f t="shared" si="9"/>
        <v>15030.263924737257</v>
      </c>
      <c r="J20" s="19">
        <f t="shared" si="9"/>
        <v>16579.523293349008</v>
      </c>
      <c r="K20" s="19">
        <f t="shared" si="9"/>
        <v>18325.531616943044</v>
      </c>
      <c r="L20" s="19">
        <f t="shared" si="9"/>
        <v>20234.30325084755</v>
      </c>
      <c r="M20" s="19">
        <f t="shared" si="9"/>
        <v>22125.749092970786</v>
      </c>
      <c r="N20" s="19">
        <f t="shared" si="9"/>
        <v>23941.521131992093</v>
      </c>
      <c r="O20" s="19">
        <f t="shared" si="9"/>
        <v>25752.071405809158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4.25">
      <c r="A21" s="2"/>
      <c r="B21" s="29" t="s">
        <v>263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4.25">
      <c r="A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4.25">
      <c r="A23" s="2"/>
      <c r="B23" t="s">
        <v>257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4.25">
      <c r="A24" s="2"/>
      <c r="B24" s="18"/>
      <c r="C24" s="18">
        <v>1990</v>
      </c>
      <c r="D24" s="18">
        <v>1995</v>
      </c>
      <c r="E24" s="18">
        <v>2000</v>
      </c>
      <c r="F24" s="18">
        <v>2005</v>
      </c>
      <c r="G24" s="18">
        <v>2010</v>
      </c>
      <c r="H24" s="18">
        <v>2015</v>
      </c>
      <c r="I24" s="18">
        <v>2020</v>
      </c>
      <c r="J24" s="18">
        <v>2025</v>
      </c>
      <c r="K24" s="18">
        <v>2030</v>
      </c>
      <c r="L24" s="18">
        <v>2035</v>
      </c>
      <c r="M24" s="18">
        <v>2040</v>
      </c>
      <c r="N24" s="18">
        <v>2045</v>
      </c>
      <c r="O24" s="18">
        <v>2050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4.25">
      <c r="A25" s="2"/>
      <c r="B25" s="18" t="s">
        <v>220</v>
      </c>
      <c r="C25" s="19">
        <v>6166.812</v>
      </c>
      <c r="D25" s="19">
        <v>6533.472</v>
      </c>
      <c r="E25" s="19">
        <v>7076.343</v>
      </c>
      <c r="F25" s="19">
        <v>7184.959</v>
      </c>
      <c r="G25" s="19">
        <v>6977.7187512349965</v>
      </c>
      <c r="H25" s="19">
        <v>7341.198279953454</v>
      </c>
      <c r="I25" s="19">
        <v>7917.690104714964</v>
      </c>
      <c r="J25" s="19">
        <v>8596.582272547894</v>
      </c>
      <c r="K25" s="19">
        <v>9026.33224902333</v>
      </c>
      <c r="L25" s="19">
        <v>9210.906769302666</v>
      </c>
      <c r="M25" s="19">
        <v>9395.01137656896</v>
      </c>
      <c r="N25" s="19">
        <v>9251.165739957396</v>
      </c>
      <c r="O25" s="19">
        <v>9106.749857942175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ht="14.25">
      <c r="A26" s="2"/>
      <c r="B26" s="18" t="s">
        <v>226</v>
      </c>
      <c r="C26" s="19">
        <v>590.417</v>
      </c>
      <c r="D26" s="19">
        <v>639.605</v>
      </c>
      <c r="E26" s="19">
        <v>716.086</v>
      </c>
      <c r="F26" s="19">
        <v>731.441</v>
      </c>
      <c r="G26" s="19">
        <v>764.5888606603927</v>
      </c>
      <c r="H26" s="19">
        <v>811.8240807218398</v>
      </c>
      <c r="I26" s="19">
        <v>840.8571847951665</v>
      </c>
      <c r="J26" s="19">
        <v>844.0825105421472</v>
      </c>
      <c r="K26" s="19">
        <v>858.3673943249416</v>
      </c>
      <c r="L26" s="19">
        <v>868.6137367898127</v>
      </c>
      <c r="M26" s="19">
        <v>879.0738118798542</v>
      </c>
      <c r="N26" s="19">
        <v>888.4123873477324</v>
      </c>
      <c r="O26" s="19">
        <v>898.1704459060553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ht="14.25">
      <c r="A27" s="2"/>
      <c r="B27" s="18" t="s">
        <v>221</v>
      </c>
      <c r="C27" s="19">
        <v>4272.73</v>
      </c>
      <c r="D27" s="19">
        <v>4163.978</v>
      </c>
      <c r="E27" s="19">
        <v>4149.049</v>
      </c>
      <c r="F27" s="19">
        <v>4187.637000000001</v>
      </c>
      <c r="G27" s="19">
        <v>4128.547089561805</v>
      </c>
      <c r="H27" s="19">
        <v>4360.754623154864</v>
      </c>
      <c r="I27" s="19">
        <v>4683.519631849275</v>
      </c>
      <c r="J27" s="19">
        <v>4925.405198599713</v>
      </c>
      <c r="K27" s="19">
        <v>5037.321620952157</v>
      </c>
      <c r="L27" s="19">
        <v>5200.774614112611</v>
      </c>
      <c r="M27" s="19">
        <v>5366.170710224996</v>
      </c>
      <c r="N27" s="19">
        <v>5374.102012675154</v>
      </c>
      <c r="O27" s="19">
        <v>5382.246256556105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ht="14.25">
      <c r="A28" s="2"/>
      <c r="B28" s="18" t="s">
        <v>222</v>
      </c>
      <c r="C28" s="19">
        <v>1230.8490000000002</v>
      </c>
      <c r="D28" s="19">
        <v>1035.58</v>
      </c>
      <c r="E28" s="19">
        <v>913.086</v>
      </c>
      <c r="F28" s="19">
        <v>935.6870000000001</v>
      </c>
      <c r="G28" s="19">
        <v>1003.8509986073498</v>
      </c>
      <c r="H28" s="19">
        <v>1054.9722192786837</v>
      </c>
      <c r="I28" s="19">
        <v>1096.505968236904</v>
      </c>
      <c r="J28" s="19">
        <v>1171.492297964905</v>
      </c>
      <c r="K28" s="19">
        <v>1242.6296521577597</v>
      </c>
      <c r="L28" s="19">
        <v>1420.5171371617905</v>
      </c>
      <c r="M28" s="19">
        <v>1596.768523111824</v>
      </c>
      <c r="N28" s="19">
        <v>1728.6151972787034</v>
      </c>
      <c r="O28" s="19">
        <v>1859.3176490884648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ht="14.25">
      <c r="A29" s="2"/>
      <c r="B29" s="18" t="s">
        <v>224</v>
      </c>
      <c r="C29" s="19">
        <v>106.53399999999999</v>
      </c>
      <c r="D29" s="19">
        <v>104.525</v>
      </c>
      <c r="E29" s="19">
        <v>109.36</v>
      </c>
      <c r="F29" s="19">
        <v>112.092</v>
      </c>
      <c r="G29" s="19">
        <v>113.58323655549268</v>
      </c>
      <c r="H29" s="19">
        <v>121.27238994608656</v>
      </c>
      <c r="I29" s="19">
        <v>125.05332461974223</v>
      </c>
      <c r="J29" s="19">
        <v>128.5917302676807</v>
      </c>
      <c r="K29" s="19">
        <v>128.86832354678188</v>
      </c>
      <c r="L29" s="19">
        <v>128.13848590635166</v>
      </c>
      <c r="M29" s="19">
        <v>127.30543044647766</v>
      </c>
      <c r="N29" s="19">
        <v>126.48093382964808</v>
      </c>
      <c r="O29" s="19">
        <v>125.65989011472203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4.25">
      <c r="A30" s="2"/>
      <c r="B30" s="18" t="s">
        <v>223</v>
      </c>
      <c r="C30" s="19">
        <v>1266.553</v>
      </c>
      <c r="D30" s="19">
        <v>1337.417</v>
      </c>
      <c r="E30" s="19">
        <v>1341.8</v>
      </c>
      <c r="F30" s="19">
        <v>1351.329</v>
      </c>
      <c r="G30" s="19">
        <v>1291.3682179203536</v>
      </c>
      <c r="H30" s="19">
        <v>1331.7987583318427</v>
      </c>
      <c r="I30" s="19">
        <v>1351.4130149687023</v>
      </c>
      <c r="J30" s="19">
        <v>1319.692698667208</v>
      </c>
      <c r="K30" s="19">
        <v>1246.75681826923</v>
      </c>
      <c r="L30" s="19">
        <v>1173.6290729666491</v>
      </c>
      <c r="M30" s="19">
        <v>1100.4780527242785</v>
      </c>
      <c r="N30" s="19">
        <v>1059.6032113569001</v>
      </c>
      <c r="O30" s="19">
        <v>1018.5886691736157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4.25">
      <c r="A31" s="2"/>
      <c r="B31" s="18" t="s">
        <v>225</v>
      </c>
      <c r="C31" s="19">
        <v>477.422</v>
      </c>
      <c r="D31" s="19">
        <v>503.039</v>
      </c>
      <c r="E31" s="19">
        <v>564.549</v>
      </c>
      <c r="F31" s="19">
        <v>602.779</v>
      </c>
      <c r="G31" s="19">
        <v>712.7326074415956</v>
      </c>
      <c r="H31" s="19">
        <v>776.5700153033172</v>
      </c>
      <c r="I31" s="19">
        <v>816.6014348875398</v>
      </c>
      <c r="J31" s="19">
        <v>842.2136641681114</v>
      </c>
      <c r="K31" s="19">
        <v>874.8701580836619</v>
      </c>
      <c r="L31" s="19">
        <v>893.9587980361281</v>
      </c>
      <c r="M31" s="19">
        <v>912.4532301802942</v>
      </c>
      <c r="N31" s="19">
        <v>913.3364709257305</v>
      </c>
      <c r="O31" s="19">
        <v>913.8366615384516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4.25">
      <c r="A32" s="2"/>
      <c r="B32" s="18" t="s">
        <v>238</v>
      </c>
      <c r="C32" s="19">
        <v>3351.176</v>
      </c>
      <c r="D32" s="19">
        <v>2192.57</v>
      </c>
      <c r="E32" s="19">
        <v>2038.507</v>
      </c>
      <c r="F32" s="19">
        <v>2118.391</v>
      </c>
      <c r="G32" s="19">
        <v>2197.452083979503</v>
      </c>
      <c r="H32" s="19">
        <v>2250.592349416378</v>
      </c>
      <c r="I32" s="19">
        <v>2320.983717556643</v>
      </c>
      <c r="J32" s="19">
        <v>2459.5378803891444</v>
      </c>
      <c r="K32" s="19">
        <v>2611.109843776766</v>
      </c>
      <c r="L32" s="19">
        <v>2807.7635061919277</v>
      </c>
      <c r="M32" s="19">
        <v>2998.7771353210574</v>
      </c>
      <c r="N32" s="19">
        <v>3093.346884956319</v>
      </c>
      <c r="O32" s="19">
        <v>3182.999801201024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4.25">
      <c r="A33" s="2"/>
      <c r="B33" s="18" t="s">
        <v>237</v>
      </c>
      <c r="C33" s="19">
        <v>1048.429</v>
      </c>
      <c r="D33" s="19">
        <v>552.4169999999999</v>
      </c>
      <c r="E33" s="19">
        <v>440.907</v>
      </c>
      <c r="F33" s="19">
        <v>477.86499999999995</v>
      </c>
      <c r="G33" s="19">
        <v>499.49509923252964</v>
      </c>
      <c r="H33" s="19">
        <v>507.2229995914633</v>
      </c>
      <c r="I33" s="19">
        <v>509.22377914560354</v>
      </c>
      <c r="J33" s="19">
        <v>510.2511595215971</v>
      </c>
      <c r="K33" s="19">
        <v>513.1187549967506</v>
      </c>
      <c r="L33" s="19">
        <v>576.3411459773228</v>
      </c>
      <c r="M33" s="19">
        <v>638.8733367953732</v>
      </c>
      <c r="N33" s="19">
        <v>639.3765459333245</v>
      </c>
      <c r="O33" s="19">
        <v>639.9124466683268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4.25">
      <c r="A34" s="2"/>
      <c r="B34" s="18" t="s">
        <v>227</v>
      </c>
      <c r="C34" s="19">
        <v>3800.01</v>
      </c>
      <c r="D34" s="19">
        <v>4858.3</v>
      </c>
      <c r="E34" s="19">
        <v>4992.16</v>
      </c>
      <c r="F34" s="19">
        <v>7617.06</v>
      </c>
      <c r="G34" s="19">
        <v>10997.272565646263</v>
      </c>
      <c r="H34" s="19">
        <v>12395.75134341181</v>
      </c>
      <c r="I34" s="19">
        <v>13978.098953971523</v>
      </c>
      <c r="J34" s="19">
        <v>15472.361570355388</v>
      </c>
      <c r="K34" s="19">
        <v>16955.61052900265</v>
      </c>
      <c r="L34" s="19">
        <v>18140.35892333705</v>
      </c>
      <c r="M34" s="19">
        <v>19321.374978023006</v>
      </c>
      <c r="N34" s="19">
        <v>18874.080403451833</v>
      </c>
      <c r="O34" s="19">
        <v>18405.801768387195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4.25">
      <c r="A35" s="2"/>
      <c r="B35" s="18" t="s">
        <v>228</v>
      </c>
      <c r="C35" s="19">
        <v>1329.9499999999998</v>
      </c>
      <c r="D35" s="19">
        <v>1573.0800000000002</v>
      </c>
      <c r="E35" s="19">
        <v>1808.49</v>
      </c>
      <c r="F35" s="19">
        <v>2048.4</v>
      </c>
      <c r="G35" s="19">
        <v>2814.8195054594207</v>
      </c>
      <c r="H35" s="19">
        <v>3461.2249256284917</v>
      </c>
      <c r="I35" s="19">
        <v>4101.275540860083</v>
      </c>
      <c r="J35" s="19">
        <v>4798.352015697534</v>
      </c>
      <c r="K35" s="19">
        <v>5536.933779120669</v>
      </c>
      <c r="L35" s="19">
        <v>6360.814057271512</v>
      </c>
      <c r="M35" s="19">
        <v>7176.488563703644</v>
      </c>
      <c r="N35" s="19">
        <v>7892.949650129149</v>
      </c>
      <c r="O35" s="19">
        <v>8595.653001442653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4.25">
      <c r="A36" s="2"/>
      <c r="B36" s="18" t="s">
        <v>229</v>
      </c>
      <c r="C36" s="19">
        <v>294.59</v>
      </c>
      <c r="D36" s="19">
        <v>439</v>
      </c>
      <c r="E36" s="19">
        <v>505.03000000000003</v>
      </c>
      <c r="F36" s="19">
        <v>560.5</v>
      </c>
      <c r="G36" s="19">
        <v>617.1173731466673</v>
      </c>
      <c r="H36" s="19">
        <v>685.379063499626</v>
      </c>
      <c r="I36" s="19">
        <v>738.0774584791967</v>
      </c>
      <c r="J36" s="19">
        <v>761.0469966621132</v>
      </c>
      <c r="K36" s="19">
        <v>769.5457142461125</v>
      </c>
      <c r="L36" s="19">
        <v>782.8899084224432</v>
      </c>
      <c r="M36" s="19">
        <v>795.581784164131</v>
      </c>
      <c r="N36" s="19">
        <v>727.511658935139</v>
      </c>
      <c r="O36" s="19">
        <v>659.7723988784062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4.25">
      <c r="A37" s="2"/>
      <c r="B37" s="18" t="s">
        <v>230</v>
      </c>
      <c r="C37" s="19">
        <v>1768.32</v>
      </c>
      <c r="D37" s="19">
        <v>2070.85</v>
      </c>
      <c r="E37" s="19">
        <v>2315.7</v>
      </c>
      <c r="F37" s="19">
        <v>2780.27</v>
      </c>
      <c r="G37" s="19">
        <v>3310.869063165459</v>
      </c>
      <c r="H37" s="19">
        <v>3810.9292752549204</v>
      </c>
      <c r="I37" s="19">
        <v>4326.78143544889</v>
      </c>
      <c r="J37" s="19">
        <v>4790.834469162201</v>
      </c>
      <c r="K37" s="19">
        <v>5341.962652200587</v>
      </c>
      <c r="L37" s="19">
        <v>5949.334281631744</v>
      </c>
      <c r="M37" s="19">
        <v>6554.102251012471</v>
      </c>
      <c r="N37" s="19">
        <v>7004.7096536943245</v>
      </c>
      <c r="O37" s="19">
        <v>7458.084242271269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4.25">
      <c r="A38" s="2"/>
      <c r="B38" s="18" t="s">
        <v>231</v>
      </c>
      <c r="C38" s="19">
        <v>905.78</v>
      </c>
      <c r="D38" s="19">
        <v>1129.33</v>
      </c>
      <c r="E38" s="19">
        <v>1358.79</v>
      </c>
      <c r="F38" s="19">
        <v>1652.8799999999999</v>
      </c>
      <c r="G38" s="19">
        <v>2179.9307625672695</v>
      </c>
      <c r="H38" s="19">
        <v>2576.913247640471</v>
      </c>
      <c r="I38" s="19">
        <v>2880.938901300695</v>
      </c>
      <c r="J38" s="19">
        <v>3175.740625859618</v>
      </c>
      <c r="K38" s="19">
        <v>3447.5514881190347</v>
      </c>
      <c r="L38" s="19">
        <v>3694.7389998984754</v>
      </c>
      <c r="M38" s="19">
        <v>3940.0814980315795</v>
      </c>
      <c r="N38" s="19">
        <v>4197.338654855914</v>
      </c>
      <c r="O38" s="19">
        <v>4453.18139840754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4.25">
      <c r="A39" s="2"/>
      <c r="B39" s="18" t="s">
        <v>232</v>
      </c>
      <c r="C39" s="19">
        <v>218.45</v>
      </c>
      <c r="D39" s="19">
        <v>254.33</v>
      </c>
      <c r="E39" s="19">
        <v>311.62</v>
      </c>
      <c r="F39" s="19">
        <v>342.94</v>
      </c>
      <c r="G39" s="19">
        <v>423.1800323449718</v>
      </c>
      <c r="H39" s="19">
        <v>487.07319801217375</v>
      </c>
      <c r="I39" s="19">
        <v>534.5632796115874</v>
      </c>
      <c r="J39" s="19">
        <v>578.1337364015786</v>
      </c>
      <c r="K39" s="19">
        <v>614.966958226279</v>
      </c>
      <c r="L39" s="19">
        <v>649.6564644775143</v>
      </c>
      <c r="M39" s="19">
        <v>683.4640095710768</v>
      </c>
      <c r="N39" s="19">
        <v>698.3668229061752</v>
      </c>
      <c r="O39" s="19">
        <v>712.3453445546529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4.25">
      <c r="A40" s="2"/>
      <c r="B40" s="18" t="s">
        <v>233</v>
      </c>
      <c r="C40" s="19">
        <v>1949.3299999999988</v>
      </c>
      <c r="D40" s="19">
        <v>2011.1999999999996</v>
      </c>
      <c r="E40" s="19">
        <v>2043.9099999999996</v>
      </c>
      <c r="F40" s="19">
        <v>2289.3</v>
      </c>
      <c r="G40" s="19">
        <v>2746.6062565676816</v>
      </c>
      <c r="H40" s="19">
        <v>3116.5521536519636</v>
      </c>
      <c r="I40" s="19">
        <v>3550.81989934992</v>
      </c>
      <c r="J40" s="19">
        <v>3942.9009235101084</v>
      </c>
      <c r="K40" s="19">
        <v>4488.197647217021</v>
      </c>
      <c r="L40" s="19">
        <v>5072.231807177669</v>
      </c>
      <c r="M40" s="19">
        <v>5651.206662783967</v>
      </c>
      <c r="N40" s="19">
        <v>6398.531495532033</v>
      </c>
      <c r="O40" s="19">
        <v>7146.241067133069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4.25">
      <c r="A41" s="2"/>
      <c r="B41" s="18" t="s">
        <v>234</v>
      </c>
      <c r="C41" s="19">
        <v>427.32</v>
      </c>
      <c r="D41" s="19">
        <v>455.31</v>
      </c>
      <c r="E41" s="19">
        <v>536.6500000000001</v>
      </c>
      <c r="F41" s="19">
        <v>592.72</v>
      </c>
      <c r="G41" s="19">
        <v>667.6571457813249</v>
      </c>
      <c r="H41" s="19">
        <v>742.7135812128499</v>
      </c>
      <c r="I41" s="19">
        <v>826.2874472025574</v>
      </c>
      <c r="J41" s="19">
        <v>908.5575811382117</v>
      </c>
      <c r="K41" s="19">
        <v>984.9198316306475</v>
      </c>
      <c r="L41" s="19">
        <v>1061.1108837798338</v>
      </c>
      <c r="M41" s="19">
        <v>1135.6398892348673</v>
      </c>
      <c r="N41" s="19">
        <v>1187.821259634799</v>
      </c>
      <c r="O41" s="19">
        <v>1238.8330048198081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4.25">
      <c r="A42" s="2"/>
      <c r="B42" s="18" t="s">
        <v>235</v>
      </c>
      <c r="C42" s="19">
        <v>694.6999999999999</v>
      </c>
      <c r="D42" s="19">
        <v>792.34</v>
      </c>
      <c r="E42" s="19">
        <v>848.64</v>
      </c>
      <c r="F42" s="19">
        <v>1089.9499999999998</v>
      </c>
      <c r="G42" s="19">
        <v>1189.9388920337258</v>
      </c>
      <c r="H42" s="19">
        <v>1297.0331144356821</v>
      </c>
      <c r="I42" s="19">
        <v>1382.0981038874359</v>
      </c>
      <c r="J42" s="19">
        <v>1461.351381587325</v>
      </c>
      <c r="K42" s="19">
        <v>1529.599832681919</v>
      </c>
      <c r="L42" s="19">
        <v>1630.200786237672</v>
      </c>
      <c r="M42" s="19">
        <v>1728.1906599003005</v>
      </c>
      <c r="N42" s="19">
        <v>1808.3044308992028</v>
      </c>
      <c r="O42" s="19">
        <v>1886.2332188126757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4.25">
      <c r="A43" s="2"/>
      <c r="B43" s="18" t="s">
        <v>236</v>
      </c>
      <c r="C43" s="19">
        <v>970.9100000000001</v>
      </c>
      <c r="D43" s="19">
        <v>1072.2000000000003</v>
      </c>
      <c r="E43" s="19">
        <v>1159.81</v>
      </c>
      <c r="F43" s="19">
        <v>1237.77</v>
      </c>
      <c r="G43" s="19">
        <v>1518.3673088488063</v>
      </c>
      <c r="H43" s="19">
        <v>1691.051650546969</v>
      </c>
      <c r="I43" s="19">
        <v>1873.8546818465734</v>
      </c>
      <c r="J43" s="19">
        <v>2073.211494938073</v>
      </c>
      <c r="K43" s="19">
        <v>2270.968810409015</v>
      </c>
      <c r="L43" s="19">
        <v>2576.613903504554</v>
      </c>
      <c r="M43" s="19">
        <v>2879.110259209415</v>
      </c>
      <c r="N43" s="19">
        <v>3136.5675808205397</v>
      </c>
      <c r="O43" s="19">
        <v>3390.063349570598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4.25">
      <c r="A44" s="2"/>
      <c r="B44" s="18" t="s">
        <v>239</v>
      </c>
      <c r="C44" s="19">
        <v>1127.81</v>
      </c>
      <c r="D44" s="19">
        <v>694.92</v>
      </c>
      <c r="E44" s="19">
        <v>706.46</v>
      </c>
      <c r="F44" s="19">
        <v>800.14</v>
      </c>
      <c r="G44" s="19">
        <v>876.6770318649505</v>
      </c>
      <c r="H44" s="19">
        <v>963.6574382303152</v>
      </c>
      <c r="I44" s="19">
        <v>1037.0182799770337</v>
      </c>
      <c r="J44" s="19">
        <v>1110.1444623392163</v>
      </c>
      <c r="K44" s="19">
        <v>1176.9642291404598</v>
      </c>
      <c r="L44" s="19">
        <v>1230.6169103777647</v>
      </c>
      <c r="M44" s="19">
        <v>1282.144523127412</v>
      </c>
      <c r="N44" s="19">
        <v>1318.1856645483058</v>
      </c>
      <c r="O44" s="19">
        <v>1353.3229990522232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4.25">
      <c r="A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4.25">
      <c r="A46" s="2"/>
      <c r="B46" t="s">
        <v>262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4.25">
      <c r="A47" s="2"/>
      <c r="B47" t="s">
        <v>259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4.25">
      <c r="A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4.25">
      <c r="A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4.25">
      <c r="A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4.25">
      <c r="A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4.25">
      <c r="A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4.25">
      <c r="A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4.25">
      <c r="A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>
      <c r="A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4.25">
      <c r="A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4.25">
      <c r="A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4.25">
      <c r="A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4.25">
      <c r="A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4.25">
      <c r="A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4.25">
      <c r="A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4.25">
      <c r="A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4.25">
      <c r="A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4.25">
      <c r="A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4.25">
      <c r="A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14.25">
      <c r="A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14.25">
      <c r="A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14.25">
      <c r="A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14.25">
      <c r="A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14.25">
      <c r="A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ht="14.25">
      <c r="A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14.25">
      <c r="A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14.25">
      <c r="A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ht="14.25">
      <c r="A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ht="14.25">
      <c r="A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ht="14.25">
      <c r="A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ht="14.25">
      <c r="A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ht="14.25">
      <c r="A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ht="14.25">
      <c r="A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ht="14.25">
      <c r="A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ht="14.25">
      <c r="A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ht="14.25">
      <c r="A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ht="14.25">
      <c r="A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ht="14.25">
      <c r="A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ht="14.25">
      <c r="A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ht="14.25">
      <c r="A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ht="14.25">
      <c r="A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ht="14.25">
      <c r="A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ht="14.25">
      <c r="A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ht="14.25">
      <c r="A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ht="14.25">
      <c r="A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ht="14.25">
      <c r="A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ht="14.25">
      <c r="A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ht="14.25">
      <c r="A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ht="14.25">
      <c r="A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ht="14.25">
      <c r="A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ht="14.25">
      <c r="A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ht="14.25">
      <c r="A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ht="14.25">
      <c r="A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ht="14.25">
      <c r="A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ht="14.25">
      <c r="A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ht="14.25">
      <c r="A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ht="14.25">
      <c r="A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ht="14.25">
      <c r="A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ht="14.25">
      <c r="A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ht="14.25">
      <c r="A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ht="14.25">
      <c r="A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ht="14.25">
      <c r="A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ht="14.25">
      <c r="A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ht="14.25">
      <c r="A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ht="14.25">
      <c r="A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ht="14.25">
      <c r="A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ht="14.25">
      <c r="A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ht="14.25">
      <c r="A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ht="14.25">
      <c r="A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ht="14.25">
      <c r="A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ht="14.25">
      <c r="A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ht="14.25">
      <c r="A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ht="14.25">
      <c r="A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ht="14.25">
      <c r="A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ht="14.25">
      <c r="A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ht="14.25">
      <c r="A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ht="14.25">
      <c r="A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ht="14.25">
      <c r="A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ht="14.25">
      <c r="A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ht="14.25">
      <c r="A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ht="14.25">
      <c r="A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ht="14.25">
      <c r="A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ht="14.25">
      <c r="A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ht="14.25">
      <c r="A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ht="14.25">
      <c r="A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ht="14.25">
      <c r="A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ht="14.25">
      <c r="A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ht="14.25">
      <c r="A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ht="14.25">
      <c r="A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ht="14.25">
      <c r="A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ht="14.25">
      <c r="A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ht="14.25">
      <c r="A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ht="14.25">
      <c r="A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ht="14.25">
      <c r="A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ht="14.25">
      <c r="A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ht="14.25">
      <c r="A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ht="14.25">
      <c r="A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ht="14.25">
      <c r="A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ht="14.25">
      <c r="A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ht="14.25">
      <c r="A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ht="14.25">
      <c r="A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ht="14.25">
      <c r="A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ht="14.25">
      <c r="A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ht="14.25">
      <c r="A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ht="14.25">
      <c r="A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:73" ht="14.25">
      <c r="A152" s="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14.25">
      <c r="A153" s="2"/>
      <c r="B153" t="s">
        <v>161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:73" ht="14.25">
      <c r="A154" s="2"/>
      <c r="B154" t="s">
        <v>160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ht="14.25">
      <c r="A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ht="14.25">
      <c r="A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ht="14.25">
      <c r="A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ht="14.25">
      <c r="A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ht="14.25">
      <c r="A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ht="14.25">
      <c r="A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ht="14.25">
      <c r="A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ht="14.25">
      <c r="A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ht="14.25">
      <c r="A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ht="14.25">
      <c r="A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ht="14.25">
      <c r="A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ht="14.25">
      <c r="A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ht="14.25">
      <c r="A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ht="14.25">
      <c r="A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ht="14.25">
      <c r="A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ht="14.25">
      <c r="A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1:73" ht="14.25">
      <c r="A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E213" sqref="E213"/>
    </sheetView>
  </sheetViews>
  <sheetFormatPr defaultColWidth="9.00390625" defaultRowHeight="14.25"/>
  <cols>
    <col min="1" max="1" width="2.625" style="6" customWidth="1"/>
    <col min="2" max="2" width="3.375" style="7" customWidth="1"/>
    <col min="3" max="3" width="32.50390625" style="7" customWidth="1"/>
    <col min="4" max="4" width="38.625" style="7" customWidth="1"/>
    <col min="5" max="16384" width="9.00390625" style="6" customWidth="1"/>
  </cols>
  <sheetData>
    <row r="1" ht="15">
      <c r="A1" s="5" t="s">
        <v>219</v>
      </c>
    </row>
    <row r="2" ht="6.75" customHeight="1"/>
    <row r="3" spans="2:4" ht="13.5" customHeight="1">
      <c r="B3" s="8"/>
      <c r="C3" s="9" t="s">
        <v>219</v>
      </c>
      <c r="D3" s="10" t="s">
        <v>164</v>
      </c>
    </row>
    <row r="4" spans="2:4" ht="13.5" customHeight="1">
      <c r="B4" s="11">
        <v>1</v>
      </c>
      <c r="C4" s="11" t="s">
        <v>0</v>
      </c>
      <c r="D4" s="11" t="s">
        <v>0</v>
      </c>
    </row>
    <row r="5" spans="2:4" ht="13.5" customHeight="1">
      <c r="B5" s="13"/>
      <c r="C5" s="13"/>
      <c r="D5" s="13" t="s">
        <v>1</v>
      </c>
    </row>
    <row r="6" spans="2:4" ht="13.5" customHeight="1">
      <c r="B6" s="13"/>
      <c r="C6" s="13"/>
      <c r="D6" s="13" t="s">
        <v>165</v>
      </c>
    </row>
    <row r="7" spans="2:4" ht="13.5" customHeight="1">
      <c r="B7" s="14"/>
      <c r="C7" s="14"/>
      <c r="D7" s="14" t="s">
        <v>2</v>
      </c>
    </row>
    <row r="8" spans="2:4" ht="13.5" customHeight="1">
      <c r="B8" s="11">
        <v>2</v>
      </c>
      <c r="C8" s="11" t="s">
        <v>240</v>
      </c>
      <c r="D8" s="11" t="s">
        <v>4</v>
      </c>
    </row>
    <row r="9" spans="2:4" ht="13.5" customHeight="1">
      <c r="B9" s="13"/>
      <c r="C9" s="13"/>
      <c r="D9" s="13" t="s">
        <v>5</v>
      </c>
    </row>
    <row r="10" spans="2:4" ht="13.5" customHeight="1">
      <c r="B10" s="13"/>
      <c r="C10" s="13"/>
      <c r="D10" s="13" t="s">
        <v>167</v>
      </c>
    </row>
    <row r="11" spans="2:4" ht="13.5" customHeight="1">
      <c r="B11" s="13"/>
      <c r="C11" s="13"/>
      <c r="D11" s="13" t="s">
        <v>6</v>
      </c>
    </row>
    <row r="12" spans="2:4" ht="13.5" customHeight="1">
      <c r="B12" s="13"/>
      <c r="C12" s="13"/>
      <c r="D12" s="13" t="s">
        <v>7</v>
      </c>
    </row>
    <row r="13" spans="2:4" ht="13.5" customHeight="1">
      <c r="B13" s="13"/>
      <c r="C13" s="13"/>
      <c r="D13" s="13" t="s">
        <v>168</v>
      </c>
    </row>
    <row r="14" spans="2:4" ht="13.5" customHeight="1">
      <c r="B14" s="13"/>
      <c r="C14" s="13"/>
      <c r="D14" s="13" t="s">
        <v>169</v>
      </c>
    </row>
    <row r="15" spans="2:4" ht="13.5" customHeight="1">
      <c r="B15" s="13"/>
      <c r="C15" s="13"/>
      <c r="D15" s="13" t="s">
        <v>8</v>
      </c>
    </row>
    <row r="16" spans="2:4" ht="13.5" customHeight="1">
      <c r="B16" s="13"/>
      <c r="C16" s="13"/>
      <c r="D16" s="13" t="s">
        <v>9</v>
      </c>
    </row>
    <row r="17" spans="2:4" ht="13.5" customHeight="1">
      <c r="B17" s="13"/>
      <c r="C17" s="13"/>
      <c r="D17" s="13" t="s">
        <v>170</v>
      </c>
    </row>
    <row r="18" spans="2:4" ht="13.5" customHeight="1">
      <c r="B18" s="13"/>
      <c r="C18" s="13"/>
      <c r="D18" s="13" t="s">
        <v>10</v>
      </c>
    </row>
    <row r="19" spans="2:4" ht="13.5" customHeight="1">
      <c r="B19" s="13"/>
      <c r="C19" s="13"/>
      <c r="D19" s="13" t="s">
        <v>171</v>
      </c>
    </row>
    <row r="20" spans="2:4" ht="13.5" customHeight="1">
      <c r="B20" s="13"/>
      <c r="C20" s="13"/>
      <c r="D20" s="13" t="s">
        <v>11</v>
      </c>
    </row>
    <row r="21" spans="2:4" ht="13.5" customHeight="1">
      <c r="B21" s="13"/>
      <c r="C21" s="13"/>
      <c r="D21" s="13" t="s">
        <v>172</v>
      </c>
    </row>
    <row r="22" spans="2:4" ht="13.5" customHeight="1">
      <c r="B22" s="13"/>
      <c r="C22" s="13"/>
      <c r="D22" s="13" t="s">
        <v>173</v>
      </c>
    </row>
    <row r="23" spans="2:4" ht="13.5" customHeight="1">
      <c r="B23" s="13"/>
      <c r="C23" s="13"/>
      <c r="D23" s="13" t="s">
        <v>12</v>
      </c>
    </row>
    <row r="24" spans="2:4" ht="13.5" customHeight="1">
      <c r="B24" s="13"/>
      <c r="C24" s="13"/>
      <c r="D24" s="13" t="s">
        <v>174</v>
      </c>
    </row>
    <row r="25" spans="2:4" ht="13.5" customHeight="1">
      <c r="B25" s="13"/>
      <c r="C25" s="13"/>
      <c r="D25" s="13" t="s">
        <v>175</v>
      </c>
    </row>
    <row r="26" spans="2:4" ht="13.5" customHeight="1">
      <c r="B26" s="13"/>
      <c r="C26" s="13"/>
      <c r="D26" s="13" t="s">
        <v>13</v>
      </c>
    </row>
    <row r="27" spans="2:4" ht="13.5" customHeight="1">
      <c r="B27" s="14"/>
      <c r="C27" s="14"/>
      <c r="D27" s="14" t="s">
        <v>178</v>
      </c>
    </row>
    <row r="28" spans="2:4" ht="13.5" customHeight="1">
      <c r="B28" s="11">
        <v>3</v>
      </c>
      <c r="C28" s="11" t="s">
        <v>241</v>
      </c>
      <c r="D28" s="11" t="s">
        <v>148</v>
      </c>
    </row>
    <row r="29" spans="2:4" ht="13.5" customHeight="1">
      <c r="B29" s="13"/>
      <c r="C29" s="13"/>
      <c r="D29" s="13" t="s">
        <v>214</v>
      </c>
    </row>
    <row r="30" spans="2:4" ht="13.5" customHeight="1">
      <c r="B30" s="13"/>
      <c r="C30" s="13"/>
      <c r="D30" s="13" t="s">
        <v>149</v>
      </c>
    </row>
    <row r="31" spans="2:4" ht="13.5" customHeight="1">
      <c r="B31" s="13"/>
      <c r="C31" s="13"/>
      <c r="D31" s="13" t="s">
        <v>150</v>
      </c>
    </row>
    <row r="32" spans="2:4" ht="13.5" customHeight="1">
      <c r="B32" s="13"/>
      <c r="C32" s="13"/>
      <c r="D32" s="13" t="s">
        <v>151</v>
      </c>
    </row>
    <row r="33" spans="2:4" ht="13.5" customHeight="1">
      <c r="B33" s="13"/>
      <c r="C33" s="13"/>
      <c r="D33" s="13" t="s">
        <v>152</v>
      </c>
    </row>
    <row r="34" spans="2:4" ht="13.5" customHeight="1">
      <c r="B34" s="13"/>
      <c r="C34" s="13"/>
      <c r="D34" s="13" t="s">
        <v>153</v>
      </c>
    </row>
    <row r="35" spans="2:4" ht="13.5" customHeight="1">
      <c r="B35" s="14"/>
      <c r="C35" s="14"/>
      <c r="D35" s="14" t="s">
        <v>154</v>
      </c>
    </row>
    <row r="36" spans="2:4" ht="13.5" customHeight="1">
      <c r="B36" s="17">
        <v>4</v>
      </c>
      <c r="C36" s="16" t="s">
        <v>185</v>
      </c>
      <c r="D36" s="16" t="s">
        <v>185</v>
      </c>
    </row>
    <row r="37" spans="2:4" ht="13.5" customHeight="1">
      <c r="B37" s="24">
        <v>5</v>
      </c>
      <c r="C37" s="11" t="s">
        <v>252</v>
      </c>
      <c r="D37" s="11" t="s">
        <v>3</v>
      </c>
    </row>
    <row r="38" spans="2:4" ht="13.5" customHeight="1">
      <c r="B38" s="12"/>
      <c r="C38" s="13"/>
      <c r="D38" s="13" t="s">
        <v>176</v>
      </c>
    </row>
    <row r="39" spans="2:4" ht="13.5" customHeight="1">
      <c r="B39" s="12"/>
      <c r="C39" s="13"/>
      <c r="D39" s="13" t="s">
        <v>177</v>
      </c>
    </row>
    <row r="40" spans="2:4" ht="13.5" customHeight="1">
      <c r="B40" s="12"/>
      <c r="C40" s="13"/>
      <c r="D40" s="13" t="s">
        <v>14</v>
      </c>
    </row>
    <row r="41" spans="2:4" ht="13.5" customHeight="1">
      <c r="B41" s="12"/>
      <c r="C41" s="13"/>
      <c r="D41" s="13" t="s">
        <v>180</v>
      </c>
    </row>
    <row r="42" spans="2:4" ht="13.5" customHeight="1">
      <c r="B42" s="12"/>
      <c r="C42" s="13"/>
      <c r="D42" s="13" t="s">
        <v>181</v>
      </c>
    </row>
    <row r="43" spans="2:4" ht="13.5" customHeight="1">
      <c r="B43" s="12"/>
      <c r="C43" s="13"/>
      <c r="D43" s="13" t="s">
        <v>182</v>
      </c>
    </row>
    <row r="44" spans="2:4" ht="13.5" customHeight="1">
      <c r="B44" s="12"/>
      <c r="C44" s="13"/>
      <c r="D44" s="13" t="s">
        <v>183</v>
      </c>
    </row>
    <row r="45" spans="2:4" ht="13.5" customHeight="1">
      <c r="B45" s="12"/>
      <c r="C45" s="13"/>
      <c r="D45" s="13" t="s">
        <v>15</v>
      </c>
    </row>
    <row r="46" spans="2:4" ht="13.5" customHeight="1">
      <c r="B46" s="12"/>
      <c r="C46" s="13"/>
      <c r="D46" s="13" t="s">
        <v>184</v>
      </c>
    </row>
    <row r="47" spans="2:4" ht="13.5" customHeight="1">
      <c r="B47" s="12"/>
      <c r="C47" s="13"/>
      <c r="D47" s="13" t="s">
        <v>16</v>
      </c>
    </row>
    <row r="48" spans="2:4" ht="13.5" customHeight="1">
      <c r="B48" s="12"/>
      <c r="C48" s="13"/>
      <c r="D48" s="13" t="s">
        <v>17</v>
      </c>
    </row>
    <row r="49" spans="2:4" ht="13.5" customHeight="1">
      <c r="B49" s="12"/>
      <c r="C49" s="13"/>
      <c r="D49" s="13" t="s">
        <v>135</v>
      </c>
    </row>
    <row r="50" spans="2:4" ht="13.5" customHeight="1">
      <c r="B50" s="12"/>
      <c r="C50" s="13"/>
      <c r="D50" s="13" t="s">
        <v>136</v>
      </c>
    </row>
    <row r="51" spans="2:4" ht="13.5" customHeight="1">
      <c r="B51" s="12"/>
      <c r="C51" s="13"/>
      <c r="D51" s="13" t="s">
        <v>137</v>
      </c>
    </row>
    <row r="52" spans="2:4" ht="13.5" customHeight="1">
      <c r="B52" s="12"/>
      <c r="C52" s="13"/>
      <c r="D52" s="13" t="s">
        <v>138</v>
      </c>
    </row>
    <row r="53" spans="2:4" ht="13.5" customHeight="1">
      <c r="B53" s="15"/>
      <c r="C53" s="14"/>
      <c r="D53" s="14" t="s">
        <v>139</v>
      </c>
    </row>
    <row r="54" spans="2:4" ht="13.5" customHeight="1">
      <c r="B54" s="11">
        <v>6</v>
      </c>
      <c r="C54" s="11" t="s">
        <v>191</v>
      </c>
      <c r="D54" s="11" t="s">
        <v>191</v>
      </c>
    </row>
    <row r="55" spans="2:4" ht="13.5" customHeight="1">
      <c r="B55" s="14"/>
      <c r="C55" s="14"/>
      <c r="D55" s="14" t="s">
        <v>192</v>
      </c>
    </row>
    <row r="56" spans="2:4" ht="13.5" customHeight="1">
      <c r="B56" s="16">
        <v>7</v>
      </c>
      <c r="C56" s="16" t="s">
        <v>194</v>
      </c>
      <c r="D56" s="16" t="s">
        <v>194</v>
      </c>
    </row>
    <row r="57" spans="2:4" ht="13.5" customHeight="1">
      <c r="B57" s="16">
        <v>8</v>
      </c>
      <c r="C57" s="16" t="s">
        <v>193</v>
      </c>
      <c r="D57" s="16" t="s">
        <v>193</v>
      </c>
    </row>
    <row r="58" spans="2:4" ht="13.5" customHeight="1">
      <c r="B58" s="17">
        <v>9</v>
      </c>
      <c r="C58" s="16" t="s">
        <v>209</v>
      </c>
      <c r="D58" s="16" t="s">
        <v>209</v>
      </c>
    </row>
    <row r="59" spans="2:4" ht="13.5" customHeight="1">
      <c r="B59" s="11">
        <v>10</v>
      </c>
      <c r="C59" s="11" t="s">
        <v>253</v>
      </c>
      <c r="D59" s="11" t="s">
        <v>18</v>
      </c>
    </row>
    <row r="60" spans="2:4" ht="13.5" customHeight="1">
      <c r="B60" s="13"/>
      <c r="C60" s="13"/>
      <c r="D60" s="13" t="s">
        <v>19</v>
      </c>
    </row>
    <row r="61" spans="2:4" ht="13.5" customHeight="1">
      <c r="B61" s="13"/>
      <c r="C61" s="13"/>
      <c r="D61" s="13" t="s">
        <v>20</v>
      </c>
    </row>
    <row r="62" spans="2:4" ht="13.5" customHeight="1">
      <c r="B62" s="13"/>
      <c r="C62" s="13"/>
      <c r="D62" s="13" t="s">
        <v>187</v>
      </c>
    </row>
    <row r="63" spans="2:4" ht="13.5" customHeight="1">
      <c r="B63" s="13"/>
      <c r="C63" s="13"/>
      <c r="D63" s="13" t="s">
        <v>188</v>
      </c>
    </row>
    <row r="64" spans="2:4" ht="13.5" customHeight="1">
      <c r="B64" s="13"/>
      <c r="C64" s="13"/>
      <c r="D64" s="13" t="s">
        <v>21</v>
      </c>
    </row>
    <row r="65" spans="2:4" ht="13.5" customHeight="1">
      <c r="B65" s="13"/>
      <c r="C65" s="13"/>
      <c r="D65" s="13" t="s">
        <v>22</v>
      </c>
    </row>
    <row r="66" spans="2:4" ht="13.5" customHeight="1">
      <c r="B66" s="13"/>
      <c r="C66" s="13"/>
      <c r="D66" s="13" t="s">
        <v>189</v>
      </c>
    </row>
    <row r="67" spans="2:4" ht="13.5" customHeight="1">
      <c r="B67" s="13"/>
      <c r="C67" s="13"/>
      <c r="D67" s="13" t="s">
        <v>190</v>
      </c>
    </row>
    <row r="68" spans="2:4" ht="13.5" customHeight="1">
      <c r="B68" s="13"/>
      <c r="C68" s="13"/>
      <c r="D68" s="13" t="s">
        <v>23</v>
      </c>
    </row>
    <row r="69" spans="2:4" ht="13.5" customHeight="1">
      <c r="B69" s="13"/>
      <c r="C69" s="13"/>
      <c r="D69" s="13" t="s">
        <v>24</v>
      </c>
    </row>
    <row r="70" spans="2:4" ht="13.5" customHeight="1">
      <c r="B70" s="13"/>
      <c r="C70" s="13"/>
      <c r="D70" s="13" t="s">
        <v>25</v>
      </c>
    </row>
    <row r="71" spans="2:4" ht="13.5" customHeight="1">
      <c r="B71" s="13"/>
      <c r="C71" s="13"/>
      <c r="D71" s="13" t="s">
        <v>26</v>
      </c>
    </row>
    <row r="72" spans="2:4" ht="13.5" customHeight="1">
      <c r="B72" s="13"/>
      <c r="C72" s="13"/>
      <c r="D72" s="13" t="s">
        <v>27</v>
      </c>
    </row>
    <row r="73" spans="2:4" ht="13.5" customHeight="1">
      <c r="B73" s="13"/>
      <c r="C73" s="13"/>
      <c r="D73" s="13" t="s">
        <v>28</v>
      </c>
    </row>
    <row r="74" spans="2:4" ht="13.5" customHeight="1">
      <c r="B74" s="13"/>
      <c r="C74" s="13"/>
      <c r="D74" s="13" t="s">
        <v>29</v>
      </c>
    </row>
    <row r="75" spans="2:4" ht="13.5" customHeight="1">
      <c r="B75" s="13"/>
      <c r="C75" s="13"/>
      <c r="D75" s="13" t="s">
        <v>30</v>
      </c>
    </row>
    <row r="76" spans="2:4" ht="13.5" customHeight="1">
      <c r="B76" s="13"/>
      <c r="C76" s="13"/>
      <c r="D76" s="13" t="s">
        <v>31</v>
      </c>
    </row>
    <row r="77" spans="2:4" ht="13.5" customHeight="1">
      <c r="B77" s="13"/>
      <c r="C77" s="13"/>
      <c r="D77" s="13" t="s">
        <v>32</v>
      </c>
    </row>
    <row r="78" spans="2:4" ht="13.5" customHeight="1">
      <c r="B78" s="13"/>
      <c r="C78" s="13"/>
      <c r="D78" s="13" t="s">
        <v>33</v>
      </c>
    </row>
    <row r="79" spans="2:4" ht="13.5" customHeight="1">
      <c r="B79" s="13"/>
      <c r="C79" s="13"/>
      <c r="D79" s="13" t="s">
        <v>34</v>
      </c>
    </row>
    <row r="80" spans="2:4" ht="13.5" customHeight="1">
      <c r="B80" s="13"/>
      <c r="C80" s="13"/>
      <c r="D80" s="13" t="s">
        <v>35</v>
      </c>
    </row>
    <row r="81" spans="2:4" ht="13.5" customHeight="1">
      <c r="B81" s="13"/>
      <c r="C81" s="13"/>
      <c r="D81" s="13" t="s">
        <v>36</v>
      </c>
    </row>
    <row r="82" spans="2:4" ht="13.5" customHeight="1">
      <c r="B82" s="13"/>
      <c r="C82" s="13"/>
      <c r="D82" s="13" t="s">
        <v>37</v>
      </c>
    </row>
    <row r="83" spans="2:4" ht="13.5" customHeight="1">
      <c r="B83" s="13"/>
      <c r="C83" s="13"/>
      <c r="D83" s="13" t="s">
        <v>38</v>
      </c>
    </row>
    <row r="84" spans="2:4" ht="13.5" customHeight="1">
      <c r="B84" s="13"/>
      <c r="C84" s="13"/>
      <c r="D84" s="13" t="s">
        <v>39</v>
      </c>
    </row>
    <row r="85" spans="2:4" ht="13.5" customHeight="1">
      <c r="B85" s="13"/>
      <c r="C85" s="13"/>
      <c r="D85" s="13" t="s">
        <v>40</v>
      </c>
    </row>
    <row r="86" spans="2:4" ht="13.5" customHeight="1">
      <c r="B86" s="13"/>
      <c r="C86" s="13"/>
      <c r="D86" s="13" t="s">
        <v>41</v>
      </c>
    </row>
    <row r="87" spans="2:4" ht="13.5" customHeight="1">
      <c r="B87" s="13"/>
      <c r="C87" s="13"/>
      <c r="D87" s="13" t="s">
        <v>42</v>
      </c>
    </row>
    <row r="88" spans="2:4" ht="13.5" customHeight="1">
      <c r="B88" s="13"/>
      <c r="C88" s="13"/>
      <c r="D88" s="13" t="s">
        <v>43</v>
      </c>
    </row>
    <row r="89" spans="2:4" ht="13.5" customHeight="1">
      <c r="B89" s="13"/>
      <c r="C89" s="13"/>
      <c r="D89" s="13" t="s">
        <v>44</v>
      </c>
    </row>
    <row r="90" spans="2:4" ht="13.5" customHeight="1">
      <c r="B90" s="13"/>
      <c r="C90" s="13"/>
      <c r="D90" s="13" t="s">
        <v>195</v>
      </c>
    </row>
    <row r="91" spans="2:4" ht="13.5" customHeight="1">
      <c r="B91" s="13"/>
      <c r="C91" s="13"/>
      <c r="D91" s="13" t="s">
        <v>45</v>
      </c>
    </row>
    <row r="92" spans="2:4" ht="13.5" customHeight="1">
      <c r="B92" s="13"/>
      <c r="C92" s="13"/>
      <c r="D92" s="13" t="s">
        <v>46</v>
      </c>
    </row>
    <row r="93" spans="2:4" ht="13.5" customHeight="1">
      <c r="B93" s="13"/>
      <c r="C93" s="13"/>
      <c r="D93" s="13" t="s">
        <v>196</v>
      </c>
    </row>
    <row r="94" spans="2:4" ht="13.5" customHeight="1">
      <c r="B94" s="13"/>
      <c r="C94" s="13"/>
      <c r="D94" s="13" t="s">
        <v>47</v>
      </c>
    </row>
    <row r="95" spans="2:4" ht="13.5" customHeight="1">
      <c r="B95" s="13"/>
      <c r="C95" s="13"/>
      <c r="D95" s="13" t="s">
        <v>48</v>
      </c>
    </row>
    <row r="96" spans="2:4" ht="13.5" customHeight="1">
      <c r="B96" s="13"/>
      <c r="C96" s="13"/>
      <c r="D96" s="13" t="s">
        <v>197</v>
      </c>
    </row>
    <row r="97" spans="2:4" ht="13.5" customHeight="1">
      <c r="B97" s="13"/>
      <c r="C97" s="13"/>
      <c r="D97" s="13" t="s">
        <v>198</v>
      </c>
    </row>
    <row r="98" spans="2:4" ht="13.5" customHeight="1">
      <c r="B98" s="13"/>
      <c r="C98" s="13"/>
      <c r="D98" s="13" t="s">
        <v>49</v>
      </c>
    </row>
    <row r="99" spans="2:4" ht="13.5" customHeight="1">
      <c r="B99" s="13"/>
      <c r="C99" s="13"/>
      <c r="D99" s="13" t="s">
        <v>50</v>
      </c>
    </row>
    <row r="100" spans="2:4" ht="13.5" customHeight="1">
      <c r="B100" s="13"/>
      <c r="C100" s="13"/>
      <c r="D100" s="13" t="s">
        <v>51</v>
      </c>
    </row>
    <row r="101" spans="2:4" ht="13.5" customHeight="1">
      <c r="B101" s="13"/>
      <c r="C101" s="13"/>
      <c r="D101" s="13" t="s">
        <v>52</v>
      </c>
    </row>
    <row r="102" spans="2:4" ht="13.5" customHeight="1">
      <c r="B102" s="13"/>
      <c r="C102" s="13"/>
      <c r="D102" s="13" t="s">
        <v>53</v>
      </c>
    </row>
    <row r="103" spans="2:4" ht="13.5" customHeight="1">
      <c r="B103" s="13"/>
      <c r="C103" s="13"/>
      <c r="D103" s="13" t="s">
        <v>244</v>
      </c>
    </row>
    <row r="104" spans="2:4" ht="13.5" customHeight="1">
      <c r="B104" s="12"/>
      <c r="C104" s="13"/>
      <c r="D104" s="13" t="s">
        <v>54</v>
      </c>
    </row>
    <row r="105" spans="2:4" ht="13.5" customHeight="1">
      <c r="B105" s="12"/>
      <c r="C105" s="13"/>
      <c r="D105" s="13" t="s">
        <v>55</v>
      </c>
    </row>
    <row r="106" spans="2:4" ht="13.5" customHeight="1">
      <c r="B106" s="12"/>
      <c r="C106" s="13"/>
      <c r="D106" s="13" t="s">
        <v>56</v>
      </c>
    </row>
    <row r="107" spans="2:4" ht="13.5" customHeight="1">
      <c r="B107" s="12"/>
      <c r="C107" s="13"/>
      <c r="D107" s="13" t="s">
        <v>57</v>
      </c>
    </row>
    <row r="108" spans="2:4" ht="13.5" customHeight="1">
      <c r="B108" s="12"/>
      <c r="C108" s="13"/>
      <c r="D108" s="13" t="s">
        <v>58</v>
      </c>
    </row>
    <row r="109" spans="2:4" ht="13.5" customHeight="1">
      <c r="B109" s="12"/>
      <c r="C109" s="13"/>
      <c r="D109" s="13" t="s">
        <v>59</v>
      </c>
    </row>
    <row r="110" spans="2:4" ht="13.5" customHeight="1">
      <c r="B110" s="12"/>
      <c r="C110" s="13"/>
      <c r="D110" s="13" t="s">
        <v>60</v>
      </c>
    </row>
    <row r="111" spans="2:4" ht="13.5" customHeight="1">
      <c r="B111" s="12"/>
      <c r="C111" s="13"/>
      <c r="D111" s="13" t="s">
        <v>61</v>
      </c>
    </row>
    <row r="112" spans="2:4" ht="13.5" customHeight="1">
      <c r="B112" s="12"/>
      <c r="C112" s="13"/>
      <c r="D112" s="13" t="s">
        <v>62</v>
      </c>
    </row>
    <row r="113" spans="2:4" ht="13.5" customHeight="1">
      <c r="B113" s="12"/>
      <c r="C113" s="13"/>
      <c r="D113" s="13" t="s">
        <v>63</v>
      </c>
    </row>
    <row r="114" spans="2:4" ht="13.5" customHeight="1">
      <c r="B114" s="12"/>
      <c r="C114" s="13"/>
      <c r="D114" s="13" t="s">
        <v>64</v>
      </c>
    </row>
    <row r="115" spans="2:4" ht="13.5" customHeight="1">
      <c r="B115" s="12"/>
      <c r="C115" s="13"/>
      <c r="D115" s="13" t="s">
        <v>65</v>
      </c>
    </row>
    <row r="116" spans="2:4" ht="13.5" customHeight="1">
      <c r="B116" s="12"/>
      <c r="C116" s="13"/>
      <c r="D116" s="13" t="s">
        <v>66</v>
      </c>
    </row>
    <row r="117" spans="2:4" ht="13.5" customHeight="1">
      <c r="B117" s="12"/>
      <c r="C117" s="13"/>
      <c r="D117" s="13" t="s">
        <v>67</v>
      </c>
    </row>
    <row r="118" spans="2:4" ht="13.5" customHeight="1">
      <c r="B118" s="12"/>
      <c r="C118" s="13"/>
      <c r="D118" s="13" t="s">
        <v>68</v>
      </c>
    </row>
    <row r="119" spans="2:4" ht="13.5" customHeight="1">
      <c r="B119" s="12"/>
      <c r="C119" s="13"/>
      <c r="D119" s="13" t="s">
        <v>69</v>
      </c>
    </row>
    <row r="120" spans="2:4" ht="13.5" customHeight="1">
      <c r="B120" s="12"/>
      <c r="C120" s="13"/>
      <c r="D120" s="13" t="s">
        <v>70</v>
      </c>
    </row>
    <row r="121" spans="2:4" ht="13.5" customHeight="1">
      <c r="B121" s="12"/>
      <c r="C121" s="13"/>
      <c r="D121" s="13" t="s">
        <v>71</v>
      </c>
    </row>
    <row r="122" spans="2:4" ht="13.5" customHeight="1">
      <c r="B122" s="12"/>
      <c r="C122" s="13"/>
      <c r="D122" s="13" t="s">
        <v>72</v>
      </c>
    </row>
    <row r="123" spans="2:4" ht="13.5" customHeight="1">
      <c r="B123" s="12"/>
      <c r="C123" s="13"/>
      <c r="D123" s="13" t="s">
        <v>73</v>
      </c>
    </row>
    <row r="124" spans="2:4" ht="13.5" customHeight="1">
      <c r="B124" s="12"/>
      <c r="C124" s="13"/>
      <c r="D124" s="13" t="s">
        <v>74</v>
      </c>
    </row>
    <row r="125" spans="2:4" ht="13.5" customHeight="1">
      <c r="B125" s="12"/>
      <c r="C125" s="13"/>
      <c r="D125" s="13" t="s">
        <v>199</v>
      </c>
    </row>
    <row r="126" spans="2:4" ht="13.5" customHeight="1">
      <c r="B126" s="12"/>
      <c r="C126" s="13"/>
      <c r="D126" s="13" t="s">
        <v>75</v>
      </c>
    </row>
    <row r="127" spans="2:4" ht="13.5" customHeight="1">
      <c r="B127" s="12"/>
      <c r="C127" s="13"/>
      <c r="D127" s="13" t="s">
        <v>76</v>
      </c>
    </row>
    <row r="128" spans="2:4" ht="13.5" customHeight="1">
      <c r="B128" s="12"/>
      <c r="C128" s="13"/>
      <c r="D128" s="13" t="s">
        <v>200</v>
      </c>
    </row>
    <row r="129" spans="2:4" ht="13.5" customHeight="1">
      <c r="B129" s="12"/>
      <c r="C129" s="13"/>
      <c r="D129" s="13" t="s">
        <v>77</v>
      </c>
    </row>
    <row r="130" spans="2:4" ht="13.5" customHeight="1">
      <c r="B130" s="12"/>
      <c r="C130" s="13"/>
      <c r="D130" s="13" t="s">
        <v>78</v>
      </c>
    </row>
    <row r="131" spans="2:4" ht="13.5" customHeight="1">
      <c r="B131" s="12"/>
      <c r="C131" s="13"/>
      <c r="D131" s="13" t="s">
        <v>79</v>
      </c>
    </row>
    <row r="132" spans="2:4" ht="13.5" customHeight="1">
      <c r="B132" s="12"/>
      <c r="C132" s="13"/>
      <c r="D132" s="13" t="s">
        <v>80</v>
      </c>
    </row>
    <row r="133" spans="2:4" ht="13.5" customHeight="1">
      <c r="B133" s="12"/>
      <c r="C133" s="13"/>
      <c r="D133" s="13" t="s">
        <v>81</v>
      </c>
    </row>
    <row r="134" spans="2:4" ht="13.5" customHeight="1">
      <c r="B134" s="12"/>
      <c r="C134" s="13"/>
      <c r="D134" s="13" t="s">
        <v>82</v>
      </c>
    </row>
    <row r="135" spans="2:4" ht="13.5" customHeight="1">
      <c r="B135" s="12"/>
      <c r="C135" s="13"/>
      <c r="D135" s="13" t="s">
        <v>83</v>
      </c>
    </row>
    <row r="136" spans="2:4" ht="13.5" customHeight="1">
      <c r="B136" s="12"/>
      <c r="C136" s="13"/>
      <c r="D136" s="13" t="s">
        <v>84</v>
      </c>
    </row>
    <row r="137" spans="2:4" ht="13.5" customHeight="1">
      <c r="B137" s="12"/>
      <c r="C137" s="13"/>
      <c r="D137" s="13" t="s">
        <v>201</v>
      </c>
    </row>
    <row r="138" spans="2:4" ht="13.5" customHeight="1">
      <c r="B138" s="12"/>
      <c r="C138" s="13"/>
      <c r="D138" s="13" t="s">
        <v>85</v>
      </c>
    </row>
    <row r="139" spans="2:4" ht="13.5" customHeight="1">
      <c r="B139" s="12"/>
      <c r="C139" s="13"/>
      <c r="D139" s="13" t="s">
        <v>86</v>
      </c>
    </row>
    <row r="140" spans="2:4" ht="13.5" customHeight="1">
      <c r="B140" s="12"/>
      <c r="C140" s="13"/>
      <c r="D140" s="13" t="s">
        <v>87</v>
      </c>
    </row>
    <row r="141" spans="2:4" ht="13.5" customHeight="1">
      <c r="B141" s="12"/>
      <c r="C141" s="13"/>
      <c r="D141" s="13" t="s">
        <v>88</v>
      </c>
    </row>
    <row r="142" spans="2:4" ht="13.5" customHeight="1">
      <c r="B142" s="12"/>
      <c r="C142" s="13"/>
      <c r="D142" s="13" t="s">
        <v>89</v>
      </c>
    </row>
    <row r="143" spans="2:4" ht="13.5" customHeight="1">
      <c r="B143" s="12"/>
      <c r="C143" s="13"/>
      <c r="D143" s="13" t="s">
        <v>90</v>
      </c>
    </row>
    <row r="144" spans="2:4" ht="13.5" customHeight="1">
      <c r="B144" s="12"/>
      <c r="C144" s="13"/>
      <c r="D144" s="13" t="s">
        <v>91</v>
      </c>
    </row>
    <row r="145" spans="2:4" ht="13.5" customHeight="1">
      <c r="B145" s="12"/>
      <c r="C145" s="13"/>
      <c r="D145" s="13" t="s">
        <v>92</v>
      </c>
    </row>
    <row r="146" spans="2:4" ht="13.5" customHeight="1">
      <c r="B146" s="12"/>
      <c r="C146" s="13"/>
      <c r="D146" s="13" t="s">
        <v>93</v>
      </c>
    </row>
    <row r="147" spans="2:4" ht="13.5" customHeight="1">
      <c r="B147" s="12"/>
      <c r="C147" s="13"/>
      <c r="D147" s="13" t="s">
        <v>94</v>
      </c>
    </row>
    <row r="148" spans="2:4" ht="13.5" customHeight="1">
      <c r="B148" s="12"/>
      <c r="C148" s="13"/>
      <c r="D148" s="13" t="s">
        <v>95</v>
      </c>
    </row>
    <row r="149" spans="2:4" ht="13.5" customHeight="1">
      <c r="B149" s="12"/>
      <c r="C149" s="13"/>
      <c r="D149" s="13" t="s">
        <v>96</v>
      </c>
    </row>
    <row r="150" spans="2:4" ht="13.5" customHeight="1">
      <c r="B150" s="12"/>
      <c r="C150" s="13"/>
      <c r="D150" s="13" t="s">
        <v>97</v>
      </c>
    </row>
    <row r="151" spans="2:4" ht="13.5" customHeight="1">
      <c r="B151" s="12"/>
      <c r="C151" s="13"/>
      <c r="D151" s="13" t="s">
        <v>98</v>
      </c>
    </row>
    <row r="152" spans="2:4" ht="13.5" customHeight="1">
      <c r="B152" s="12"/>
      <c r="C152" s="13"/>
      <c r="D152" s="13" t="s">
        <v>202</v>
      </c>
    </row>
    <row r="153" spans="2:4" ht="13.5" customHeight="1">
      <c r="B153" s="12"/>
      <c r="C153" s="13"/>
      <c r="D153" s="13" t="s">
        <v>99</v>
      </c>
    </row>
    <row r="154" spans="2:4" ht="13.5" customHeight="1">
      <c r="B154" s="12"/>
      <c r="C154" s="13"/>
      <c r="D154" s="13" t="s">
        <v>100</v>
      </c>
    </row>
    <row r="155" spans="2:4" ht="13.5" customHeight="1">
      <c r="B155" s="12"/>
      <c r="C155" s="13"/>
      <c r="D155" s="13" t="s">
        <v>101</v>
      </c>
    </row>
    <row r="156" spans="2:4" ht="13.5" customHeight="1">
      <c r="B156" s="12"/>
      <c r="C156" s="13"/>
      <c r="D156" s="13" t="s">
        <v>203</v>
      </c>
    </row>
    <row r="157" spans="2:4" ht="13.5" customHeight="1">
      <c r="B157" s="12"/>
      <c r="C157" s="13"/>
      <c r="D157" s="13" t="s">
        <v>102</v>
      </c>
    </row>
    <row r="158" spans="2:4" ht="13.5" customHeight="1">
      <c r="B158" s="12"/>
      <c r="C158" s="13"/>
      <c r="D158" s="13" t="s">
        <v>103</v>
      </c>
    </row>
    <row r="159" spans="2:4" ht="13.5" customHeight="1">
      <c r="B159" s="12"/>
      <c r="C159" s="13"/>
      <c r="D159" s="13" t="s">
        <v>204</v>
      </c>
    </row>
    <row r="160" spans="2:4" ht="13.5" customHeight="1">
      <c r="B160" s="13"/>
      <c r="C160" s="13"/>
      <c r="D160" s="13" t="s">
        <v>205</v>
      </c>
    </row>
    <row r="161" spans="2:4" ht="13.5" customHeight="1">
      <c r="B161" s="13"/>
      <c r="C161" s="13"/>
      <c r="D161" s="13" t="s">
        <v>104</v>
      </c>
    </row>
    <row r="162" spans="2:4" ht="13.5" customHeight="1">
      <c r="B162" s="13"/>
      <c r="C162" s="13"/>
      <c r="D162" s="13" t="s">
        <v>206</v>
      </c>
    </row>
    <row r="163" spans="2:4" ht="13.5" customHeight="1">
      <c r="B163" s="13"/>
      <c r="C163" s="13"/>
      <c r="D163" s="13" t="s">
        <v>105</v>
      </c>
    </row>
    <row r="164" spans="2:4" ht="13.5" customHeight="1">
      <c r="B164" s="13"/>
      <c r="C164" s="13"/>
      <c r="D164" s="13" t="s">
        <v>106</v>
      </c>
    </row>
    <row r="165" spans="2:4" ht="13.5" customHeight="1">
      <c r="B165" s="13"/>
      <c r="C165" s="13"/>
      <c r="D165" s="13" t="s">
        <v>107</v>
      </c>
    </row>
    <row r="166" spans="2:4" ht="13.5" customHeight="1">
      <c r="B166" s="13"/>
      <c r="C166" s="13"/>
      <c r="D166" s="13" t="s">
        <v>108</v>
      </c>
    </row>
    <row r="167" spans="2:4" ht="13.5" customHeight="1">
      <c r="B167" s="13"/>
      <c r="C167" s="13"/>
      <c r="D167" s="13" t="s">
        <v>207</v>
      </c>
    </row>
    <row r="168" spans="2:4" ht="13.5" customHeight="1">
      <c r="B168" s="13"/>
      <c r="C168" s="13"/>
      <c r="D168" s="13" t="s">
        <v>109</v>
      </c>
    </row>
    <row r="169" spans="2:4" ht="13.5" customHeight="1">
      <c r="B169" s="13"/>
      <c r="C169" s="13"/>
      <c r="D169" s="13" t="s">
        <v>110</v>
      </c>
    </row>
    <row r="170" spans="2:4" ht="13.5" customHeight="1">
      <c r="B170" s="13"/>
      <c r="C170" s="13"/>
      <c r="D170" s="13" t="s">
        <v>111</v>
      </c>
    </row>
    <row r="171" spans="2:4" ht="13.5" customHeight="1">
      <c r="B171" s="13"/>
      <c r="C171" s="13"/>
      <c r="D171" s="13" t="s">
        <v>112</v>
      </c>
    </row>
    <row r="172" spans="2:4" ht="13.5" customHeight="1">
      <c r="B172" s="13"/>
      <c r="C172" s="13"/>
      <c r="D172" s="13" t="s">
        <v>113</v>
      </c>
    </row>
    <row r="173" spans="2:4" ht="13.5" customHeight="1">
      <c r="B173" s="13"/>
      <c r="C173" s="13"/>
      <c r="D173" s="13" t="s">
        <v>114</v>
      </c>
    </row>
    <row r="174" spans="2:4" ht="13.5" customHeight="1">
      <c r="B174" s="13"/>
      <c r="C174" s="13"/>
      <c r="D174" s="13" t="s">
        <v>115</v>
      </c>
    </row>
    <row r="175" spans="2:4" ht="13.5" customHeight="1">
      <c r="B175" s="13"/>
      <c r="C175" s="13"/>
      <c r="D175" s="13" t="s">
        <v>116</v>
      </c>
    </row>
    <row r="176" spans="2:4" ht="13.5" customHeight="1">
      <c r="B176" s="13"/>
      <c r="C176" s="13"/>
      <c r="D176" s="13" t="s">
        <v>208</v>
      </c>
    </row>
    <row r="177" spans="2:4" ht="13.5" customHeight="1">
      <c r="B177" s="13"/>
      <c r="C177" s="13"/>
      <c r="D177" s="13" t="s">
        <v>117</v>
      </c>
    </row>
    <row r="178" spans="2:4" ht="13.5" customHeight="1">
      <c r="B178" s="13"/>
      <c r="C178" s="13"/>
      <c r="D178" s="13" t="s">
        <v>118</v>
      </c>
    </row>
    <row r="179" spans="2:4" ht="13.5" customHeight="1">
      <c r="B179" s="13"/>
      <c r="C179" s="13"/>
      <c r="D179" s="13" t="s">
        <v>119</v>
      </c>
    </row>
    <row r="180" spans="2:4" ht="13.5" customHeight="1">
      <c r="B180" s="13"/>
      <c r="C180" s="13"/>
      <c r="D180" s="13" t="s">
        <v>120</v>
      </c>
    </row>
    <row r="181" spans="2:4" ht="13.5" customHeight="1">
      <c r="B181" s="13"/>
      <c r="C181" s="13"/>
      <c r="D181" s="13" t="s">
        <v>121</v>
      </c>
    </row>
    <row r="182" spans="2:4" ht="13.5" customHeight="1">
      <c r="B182" s="13"/>
      <c r="C182" s="13"/>
      <c r="D182" s="13" t="s">
        <v>122</v>
      </c>
    </row>
    <row r="183" spans="2:4" ht="13.5" customHeight="1">
      <c r="B183" s="13"/>
      <c r="C183" s="13"/>
      <c r="D183" s="13" t="s">
        <v>123</v>
      </c>
    </row>
    <row r="184" spans="2:4" ht="13.5" customHeight="1">
      <c r="B184" s="13"/>
      <c r="C184" s="13"/>
      <c r="D184" s="13" t="s">
        <v>124</v>
      </c>
    </row>
    <row r="185" spans="2:4" ht="13.5" customHeight="1">
      <c r="B185" s="13"/>
      <c r="C185" s="13"/>
      <c r="D185" s="13" t="s">
        <v>125</v>
      </c>
    </row>
    <row r="186" spans="2:4" ht="13.5" customHeight="1">
      <c r="B186" s="13"/>
      <c r="C186" s="13"/>
      <c r="D186" s="13" t="s">
        <v>126</v>
      </c>
    </row>
    <row r="187" spans="2:4" ht="13.5" customHeight="1">
      <c r="B187" s="13"/>
      <c r="C187" s="13"/>
      <c r="D187" s="13" t="s">
        <v>210</v>
      </c>
    </row>
    <row r="188" spans="2:4" ht="13.5" customHeight="1">
      <c r="B188" s="13"/>
      <c r="C188" s="13"/>
      <c r="D188" s="13" t="s">
        <v>127</v>
      </c>
    </row>
    <row r="189" spans="2:4" ht="13.5" customHeight="1">
      <c r="B189" s="13"/>
      <c r="C189" s="13"/>
      <c r="D189" s="13" t="s">
        <v>128</v>
      </c>
    </row>
    <row r="190" spans="2:4" ht="13.5" customHeight="1">
      <c r="B190" s="13"/>
      <c r="C190" s="13"/>
      <c r="D190" s="13" t="s">
        <v>129</v>
      </c>
    </row>
    <row r="191" spans="2:4" ht="13.5" customHeight="1">
      <c r="B191" s="13"/>
      <c r="C191" s="13"/>
      <c r="D191" s="13" t="s">
        <v>130</v>
      </c>
    </row>
    <row r="192" spans="2:4" ht="13.5" customHeight="1">
      <c r="B192" s="13"/>
      <c r="C192" s="13"/>
      <c r="D192" s="13" t="s">
        <v>131</v>
      </c>
    </row>
    <row r="193" spans="2:4" ht="13.5" customHeight="1">
      <c r="B193" s="13"/>
      <c r="C193" s="13"/>
      <c r="D193" s="13" t="s">
        <v>132</v>
      </c>
    </row>
    <row r="194" spans="2:4" ht="13.5" customHeight="1">
      <c r="B194" s="13"/>
      <c r="C194" s="13"/>
      <c r="D194" s="13" t="s">
        <v>133</v>
      </c>
    </row>
    <row r="195" spans="2:4" ht="13.5" customHeight="1">
      <c r="B195" s="13"/>
      <c r="C195" s="13"/>
      <c r="D195" s="13" t="s">
        <v>134</v>
      </c>
    </row>
    <row r="196" spans="2:4" ht="13.5" customHeight="1">
      <c r="B196" s="13"/>
      <c r="C196" s="13"/>
      <c r="D196" s="13" t="s">
        <v>140</v>
      </c>
    </row>
    <row r="197" spans="2:4" ht="13.5" customHeight="1">
      <c r="B197" s="13"/>
      <c r="C197" s="13"/>
      <c r="D197" s="13" t="s">
        <v>213</v>
      </c>
    </row>
    <row r="198" spans="2:4" ht="13.5" customHeight="1">
      <c r="B198" s="13"/>
      <c r="C198" s="13"/>
      <c r="D198" s="13" t="s">
        <v>141</v>
      </c>
    </row>
    <row r="199" spans="2:4" ht="13.5" customHeight="1">
      <c r="B199" s="13"/>
      <c r="C199" s="13"/>
      <c r="D199" s="13" t="s">
        <v>142</v>
      </c>
    </row>
    <row r="200" spans="2:4" ht="13.5" customHeight="1">
      <c r="B200" s="13"/>
      <c r="C200" s="13"/>
      <c r="D200" s="13" t="s">
        <v>143</v>
      </c>
    </row>
    <row r="201" spans="2:4" ht="13.5" customHeight="1">
      <c r="B201" s="13"/>
      <c r="C201" s="13"/>
      <c r="D201" s="13" t="s">
        <v>144</v>
      </c>
    </row>
    <row r="202" spans="2:4" ht="13.5" customHeight="1">
      <c r="B202" s="13"/>
      <c r="C202" s="13"/>
      <c r="D202" s="13" t="s">
        <v>145</v>
      </c>
    </row>
    <row r="203" spans="2:4" ht="13.5" customHeight="1">
      <c r="B203" s="13"/>
      <c r="C203" s="13"/>
      <c r="D203" s="13" t="s">
        <v>146</v>
      </c>
    </row>
    <row r="204" spans="2:4" ht="13.5" customHeight="1">
      <c r="B204" s="13"/>
      <c r="C204" s="13"/>
      <c r="D204" s="13" t="s">
        <v>147</v>
      </c>
    </row>
    <row r="205" spans="2:4" ht="13.5" customHeight="1">
      <c r="B205" s="13"/>
      <c r="C205" s="13"/>
      <c r="D205" s="13" t="s">
        <v>155</v>
      </c>
    </row>
    <row r="206" spans="2:4" ht="13.5" customHeight="1">
      <c r="B206" s="13"/>
      <c r="C206" s="13"/>
      <c r="D206" s="13" t="s">
        <v>156</v>
      </c>
    </row>
    <row r="207" spans="2:4" ht="13.5" customHeight="1">
      <c r="B207" s="13"/>
      <c r="C207" s="13"/>
      <c r="D207" s="13" t="s">
        <v>157</v>
      </c>
    </row>
    <row r="208" spans="2:4" ht="13.5" customHeight="1">
      <c r="B208" s="13"/>
      <c r="C208" s="13"/>
      <c r="D208" s="13" t="s">
        <v>158</v>
      </c>
    </row>
    <row r="209" spans="2:4" ht="13.5" customHeight="1">
      <c r="B209" s="14"/>
      <c r="C209" s="14"/>
      <c r="D209" s="14" t="s">
        <v>159</v>
      </c>
    </row>
    <row r="210" ht="13.5" customHeight="1"/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2.625" style="6" customWidth="1"/>
    <col min="2" max="2" width="3.375" style="7" customWidth="1"/>
    <col min="3" max="3" width="32.50390625" style="7" customWidth="1"/>
    <col min="4" max="4" width="38.625" style="7" customWidth="1"/>
    <col min="5" max="16384" width="9.00390625" style="6" customWidth="1"/>
  </cols>
  <sheetData>
    <row r="1" ht="15">
      <c r="A1" s="5" t="s">
        <v>219</v>
      </c>
    </row>
    <row r="2" ht="6.75" customHeight="1"/>
    <row r="3" spans="2:4" ht="13.5" customHeight="1">
      <c r="B3" s="8"/>
      <c r="C3" s="9" t="s">
        <v>219</v>
      </c>
      <c r="D3" s="10" t="s">
        <v>164</v>
      </c>
    </row>
    <row r="4" spans="2:4" ht="13.5" customHeight="1">
      <c r="B4" s="11">
        <v>1</v>
      </c>
      <c r="C4" s="11" t="s">
        <v>0</v>
      </c>
      <c r="D4" s="11" t="s">
        <v>0</v>
      </c>
    </row>
    <row r="5" spans="2:4" ht="13.5" customHeight="1">
      <c r="B5" s="13"/>
      <c r="C5" s="13"/>
      <c r="D5" s="13" t="s">
        <v>1</v>
      </c>
    </row>
    <row r="6" spans="2:4" ht="13.5" customHeight="1">
      <c r="B6" s="13"/>
      <c r="C6" s="13"/>
      <c r="D6" s="13" t="s">
        <v>165</v>
      </c>
    </row>
    <row r="7" spans="2:4" ht="13.5" customHeight="1">
      <c r="B7" s="14"/>
      <c r="C7" s="14"/>
      <c r="D7" s="14" t="s">
        <v>2</v>
      </c>
    </row>
    <row r="8" spans="2:4" ht="13.5" customHeight="1">
      <c r="B8" s="15">
        <v>2</v>
      </c>
      <c r="C8" s="14" t="s">
        <v>166</v>
      </c>
      <c r="D8" s="14" t="s">
        <v>3</v>
      </c>
    </row>
    <row r="9" spans="2:4" ht="13.5" customHeight="1">
      <c r="B9" s="11">
        <v>3</v>
      </c>
      <c r="C9" s="11" t="s">
        <v>240</v>
      </c>
      <c r="D9" s="11" t="s">
        <v>4</v>
      </c>
    </row>
    <row r="10" spans="2:4" ht="13.5" customHeight="1">
      <c r="B10" s="13"/>
      <c r="C10" s="13"/>
      <c r="D10" s="13" t="s">
        <v>5</v>
      </c>
    </row>
    <row r="11" spans="2:4" ht="13.5" customHeight="1">
      <c r="B11" s="13"/>
      <c r="C11" s="13"/>
      <c r="D11" s="13" t="s">
        <v>167</v>
      </c>
    </row>
    <row r="12" spans="2:4" ht="13.5" customHeight="1">
      <c r="B12" s="13"/>
      <c r="C12" s="13"/>
      <c r="D12" s="13" t="s">
        <v>6</v>
      </c>
    </row>
    <row r="13" spans="2:4" ht="13.5" customHeight="1">
      <c r="B13" s="13"/>
      <c r="C13" s="13"/>
      <c r="D13" s="13" t="s">
        <v>7</v>
      </c>
    </row>
    <row r="14" spans="2:4" ht="13.5" customHeight="1">
      <c r="B14" s="13"/>
      <c r="C14" s="13"/>
      <c r="D14" s="13" t="s">
        <v>168</v>
      </c>
    </row>
    <row r="15" spans="2:4" ht="13.5" customHeight="1">
      <c r="B15" s="13"/>
      <c r="C15" s="13"/>
      <c r="D15" s="13" t="s">
        <v>169</v>
      </c>
    </row>
    <row r="16" spans="2:4" ht="13.5" customHeight="1">
      <c r="B16" s="13"/>
      <c r="C16" s="13"/>
      <c r="D16" s="13" t="s">
        <v>8</v>
      </c>
    </row>
    <row r="17" spans="2:4" ht="13.5" customHeight="1">
      <c r="B17" s="13"/>
      <c r="C17" s="13"/>
      <c r="D17" s="13" t="s">
        <v>9</v>
      </c>
    </row>
    <row r="18" spans="2:4" ht="13.5" customHeight="1">
      <c r="B18" s="13"/>
      <c r="C18" s="13"/>
      <c r="D18" s="13" t="s">
        <v>170</v>
      </c>
    </row>
    <row r="19" spans="2:4" ht="13.5" customHeight="1">
      <c r="B19" s="13"/>
      <c r="C19" s="13"/>
      <c r="D19" s="13" t="s">
        <v>10</v>
      </c>
    </row>
    <row r="20" spans="2:4" ht="13.5" customHeight="1">
      <c r="B20" s="13"/>
      <c r="C20" s="13"/>
      <c r="D20" s="13" t="s">
        <v>171</v>
      </c>
    </row>
    <row r="21" spans="2:4" ht="13.5" customHeight="1">
      <c r="B21" s="13"/>
      <c r="C21" s="13"/>
      <c r="D21" s="13" t="s">
        <v>11</v>
      </c>
    </row>
    <row r="22" spans="2:4" ht="13.5" customHeight="1">
      <c r="B22" s="13"/>
      <c r="C22" s="13"/>
      <c r="D22" s="13" t="s">
        <v>172</v>
      </c>
    </row>
    <row r="23" spans="2:4" ht="13.5" customHeight="1">
      <c r="B23" s="13"/>
      <c r="C23" s="13"/>
      <c r="D23" s="13" t="s">
        <v>173</v>
      </c>
    </row>
    <row r="24" spans="2:4" ht="13.5" customHeight="1">
      <c r="B24" s="13"/>
      <c r="C24" s="13"/>
      <c r="D24" s="13" t="s">
        <v>12</v>
      </c>
    </row>
    <row r="25" spans="2:4" ht="13.5" customHeight="1">
      <c r="B25" s="13"/>
      <c r="C25" s="13"/>
      <c r="D25" s="13" t="s">
        <v>174</v>
      </c>
    </row>
    <row r="26" spans="2:4" ht="13.5" customHeight="1">
      <c r="B26" s="13"/>
      <c r="C26" s="13"/>
      <c r="D26" s="13" t="s">
        <v>175</v>
      </c>
    </row>
    <row r="27" spans="2:4" ht="13.5" customHeight="1">
      <c r="B27" s="13"/>
      <c r="C27" s="13"/>
      <c r="D27" s="13" t="s">
        <v>13</v>
      </c>
    </row>
    <row r="28" spans="2:4" ht="13.5" customHeight="1">
      <c r="B28" s="14"/>
      <c r="C28" s="14"/>
      <c r="D28" s="14" t="s">
        <v>178</v>
      </c>
    </row>
    <row r="29" spans="2:4" ht="13.5" customHeight="1">
      <c r="B29" s="11">
        <v>4</v>
      </c>
      <c r="C29" s="11" t="s">
        <v>241</v>
      </c>
      <c r="D29" s="11" t="s">
        <v>148</v>
      </c>
    </row>
    <row r="30" spans="2:4" ht="13.5" customHeight="1">
      <c r="B30" s="13"/>
      <c r="C30" s="13"/>
      <c r="D30" s="13" t="s">
        <v>214</v>
      </c>
    </row>
    <row r="31" spans="2:4" ht="13.5" customHeight="1">
      <c r="B31" s="13"/>
      <c r="C31" s="13"/>
      <c r="D31" s="13" t="s">
        <v>149</v>
      </c>
    </row>
    <row r="32" spans="2:4" ht="13.5" customHeight="1">
      <c r="B32" s="13"/>
      <c r="C32" s="13"/>
      <c r="D32" s="13" t="s">
        <v>150</v>
      </c>
    </row>
    <row r="33" spans="2:4" ht="13.5" customHeight="1">
      <c r="B33" s="13"/>
      <c r="C33" s="13"/>
      <c r="D33" s="13" t="s">
        <v>151</v>
      </c>
    </row>
    <row r="34" spans="2:4" ht="13.5" customHeight="1">
      <c r="B34" s="13"/>
      <c r="C34" s="13"/>
      <c r="D34" s="13" t="s">
        <v>152</v>
      </c>
    </row>
    <row r="35" spans="2:4" ht="13.5" customHeight="1">
      <c r="B35" s="13"/>
      <c r="C35" s="13"/>
      <c r="D35" s="13" t="s">
        <v>153</v>
      </c>
    </row>
    <row r="36" spans="2:4" ht="13.5" customHeight="1">
      <c r="B36" s="14"/>
      <c r="C36" s="14"/>
      <c r="D36" s="14" t="s">
        <v>154</v>
      </c>
    </row>
    <row r="37" spans="2:4" ht="13.5" customHeight="1">
      <c r="B37" s="12">
        <v>5</v>
      </c>
      <c r="C37" s="11" t="s">
        <v>179</v>
      </c>
      <c r="D37" s="11" t="s">
        <v>176</v>
      </c>
    </row>
    <row r="38" spans="2:4" ht="13.5" customHeight="1">
      <c r="B38" s="12"/>
      <c r="C38" s="13"/>
      <c r="D38" s="13" t="s">
        <v>177</v>
      </c>
    </row>
    <row r="39" spans="2:4" ht="13.5" customHeight="1">
      <c r="B39" s="12"/>
      <c r="C39" s="13"/>
      <c r="D39" s="13" t="s">
        <v>14</v>
      </c>
    </row>
    <row r="40" spans="2:4" ht="13.5" customHeight="1">
      <c r="B40" s="12"/>
      <c r="C40" s="13"/>
      <c r="D40" s="13" t="s">
        <v>180</v>
      </c>
    </row>
    <row r="41" spans="2:4" ht="13.5" customHeight="1">
      <c r="B41" s="12"/>
      <c r="C41" s="13"/>
      <c r="D41" s="13" t="s">
        <v>181</v>
      </c>
    </row>
    <row r="42" spans="2:4" ht="13.5" customHeight="1">
      <c r="B42" s="12"/>
      <c r="C42" s="13"/>
      <c r="D42" s="13" t="s">
        <v>182</v>
      </c>
    </row>
    <row r="43" spans="2:4" ht="13.5" customHeight="1">
      <c r="B43" s="12"/>
      <c r="C43" s="13"/>
      <c r="D43" s="13" t="s">
        <v>183</v>
      </c>
    </row>
    <row r="44" spans="2:4" ht="13.5" customHeight="1">
      <c r="B44" s="12"/>
      <c r="C44" s="13"/>
      <c r="D44" s="13" t="s">
        <v>15</v>
      </c>
    </row>
    <row r="45" spans="2:4" ht="13.5" customHeight="1">
      <c r="B45" s="12"/>
      <c r="C45" s="14"/>
      <c r="D45" s="13" t="s">
        <v>184</v>
      </c>
    </row>
    <row r="46" spans="2:4" ht="13.5" customHeight="1">
      <c r="B46" s="17">
        <v>6</v>
      </c>
      <c r="C46" s="16" t="s">
        <v>185</v>
      </c>
      <c r="D46" s="16" t="s">
        <v>185</v>
      </c>
    </row>
    <row r="47" spans="2:4" ht="13.5" customHeight="1">
      <c r="B47" s="11">
        <v>7</v>
      </c>
      <c r="C47" s="11" t="s">
        <v>242</v>
      </c>
      <c r="D47" s="16" t="s">
        <v>16</v>
      </c>
    </row>
    <row r="48" spans="2:4" ht="13.5" customHeight="1">
      <c r="B48" s="14"/>
      <c r="C48" s="14"/>
      <c r="D48" s="13" t="s">
        <v>17</v>
      </c>
    </row>
    <row r="49" spans="2:4" ht="13.5" customHeight="1">
      <c r="B49" s="16">
        <v>8</v>
      </c>
      <c r="C49" s="16" t="s">
        <v>211</v>
      </c>
      <c r="D49" s="16" t="s">
        <v>135</v>
      </c>
    </row>
    <row r="50" spans="2:4" ht="13.5" customHeight="1">
      <c r="B50" s="11">
        <v>9</v>
      </c>
      <c r="C50" s="11" t="s">
        <v>212</v>
      </c>
      <c r="D50" s="11" t="s">
        <v>136</v>
      </c>
    </row>
    <row r="51" spans="2:4" ht="13.5" customHeight="1">
      <c r="B51" s="13"/>
      <c r="C51" s="13"/>
      <c r="D51" s="13" t="s">
        <v>137</v>
      </c>
    </row>
    <row r="52" spans="2:4" ht="13.5" customHeight="1">
      <c r="B52" s="13"/>
      <c r="C52" s="13"/>
      <c r="D52" s="13" t="s">
        <v>138</v>
      </c>
    </row>
    <row r="53" spans="2:4" ht="13.5" customHeight="1">
      <c r="B53" s="14"/>
      <c r="C53" s="14"/>
      <c r="D53" s="14" t="s">
        <v>139</v>
      </c>
    </row>
    <row r="54" spans="2:4" ht="13.5" customHeight="1">
      <c r="B54" s="11">
        <v>10</v>
      </c>
      <c r="C54" s="11" t="s">
        <v>191</v>
      </c>
      <c r="D54" s="11" t="s">
        <v>191</v>
      </c>
    </row>
    <row r="55" spans="2:4" ht="13.5" customHeight="1">
      <c r="B55" s="14"/>
      <c r="C55" s="14"/>
      <c r="D55" s="14" t="s">
        <v>192</v>
      </c>
    </row>
    <row r="56" spans="2:4" ht="13.5" customHeight="1">
      <c r="B56" s="16">
        <v>11</v>
      </c>
      <c r="C56" s="13" t="s">
        <v>194</v>
      </c>
      <c r="D56" s="13" t="s">
        <v>194</v>
      </c>
    </row>
    <row r="57" spans="2:4" ht="13.5" customHeight="1">
      <c r="B57" s="16">
        <v>12</v>
      </c>
      <c r="C57" s="11" t="s">
        <v>193</v>
      </c>
      <c r="D57" s="11" t="s">
        <v>193</v>
      </c>
    </row>
    <row r="58" spans="2:4" ht="13.5" customHeight="1">
      <c r="B58" s="11">
        <v>13</v>
      </c>
      <c r="C58" s="11" t="s">
        <v>186</v>
      </c>
      <c r="D58" s="11" t="s">
        <v>18</v>
      </c>
    </row>
    <row r="59" spans="2:4" ht="13.5" customHeight="1">
      <c r="B59" s="13"/>
      <c r="C59" s="13"/>
      <c r="D59" s="13" t="s">
        <v>19</v>
      </c>
    </row>
    <row r="60" spans="2:4" ht="13.5" customHeight="1">
      <c r="B60" s="13"/>
      <c r="C60" s="13"/>
      <c r="D60" s="13" t="s">
        <v>20</v>
      </c>
    </row>
    <row r="61" spans="2:4" ht="13.5" customHeight="1">
      <c r="B61" s="13"/>
      <c r="C61" s="13"/>
      <c r="D61" s="13" t="s">
        <v>187</v>
      </c>
    </row>
    <row r="62" spans="2:4" ht="13.5" customHeight="1">
      <c r="B62" s="13"/>
      <c r="C62" s="13"/>
      <c r="D62" s="13" t="s">
        <v>188</v>
      </c>
    </row>
    <row r="63" spans="2:4" ht="13.5" customHeight="1">
      <c r="B63" s="13"/>
      <c r="C63" s="13"/>
      <c r="D63" s="13" t="s">
        <v>21</v>
      </c>
    </row>
    <row r="64" spans="2:4" ht="13.5" customHeight="1">
      <c r="B64" s="13"/>
      <c r="C64" s="13"/>
      <c r="D64" s="13" t="s">
        <v>22</v>
      </c>
    </row>
    <row r="65" spans="2:4" ht="13.5" customHeight="1">
      <c r="B65" s="13"/>
      <c r="C65" s="13"/>
      <c r="D65" s="13" t="s">
        <v>189</v>
      </c>
    </row>
    <row r="66" spans="2:4" ht="13.5" customHeight="1">
      <c r="B66" s="13"/>
      <c r="C66" s="13"/>
      <c r="D66" s="13" t="s">
        <v>190</v>
      </c>
    </row>
    <row r="67" spans="2:4" ht="13.5" customHeight="1">
      <c r="B67" s="13"/>
      <c r="C67" s="13"/>
      <c r="D67" s="13" t="s">
        <v>23</v>
      </c>
    </row>
    <row r="68" spans="2:4" ht="13.5" customHeight="1">
      <c r="B68" s="13"/>
      <c r="C68" s="13"/>
      <c r="D68" s="13" t="s">
        <v>24</v>
      </c>
    </row>
    <row r="69" spans="2:4" ht="13.5" customHeight="1">
      <c r="B69" s="13"/>
      <c r="C69" s="13"/>
      <c r="D69" s="13" t="s">
        <v>25</v>
      </c>
    </row>
    <row r="70" spans="2:4" ht="13.5" customHeight="1">
      <c r="B70" s="13"/>
      <c r="C70" s="13"/>
      <c r="D70" s="13" t="s">
        <v>26</v>
      </c>
    </row>
    <row r="71" spans="2:4" ht="13.5" customHeight="1">
      <c r="B71" s="13"/>
      <c r="C71" s="13"/>
      <c r="D71" s="13" t="s">
        <v>27</v>
      </c>
    </row>
    <row r="72" spans="2:4" ht="13.5" customHeight="1">
      <c r="B72" s="13"/>
      <c r="C72" s="13"/>
      <c r="D72" s="13" t="s">
        <v>28</v>
      </c>
    </row>
    <row r="73" spans="2:4" ht="13.5" customHeight="1">
      <c r="B73" s="13"/>
      <c r="C73" s="13"/>
      <c r="D73" s="13" t="s">
        <v>29</v>
      </c>
    </row>
    <row r="74" spans="2:4" ht="13.5" customHeight="1">
      <c r="B74" s="13"/>
      <c r="C74" s="13"/>
      <c r="D74" s="13" t="s">
        <v>30</v>
      </c>
    </row>
    <row r="75" spans="2:4" ht="13.5" customHeight="1">
      <c r="B75" s="13"/>
      <c r="C75" s="13"/>
      <c r="D75" s="13" t="s">
        <v>31</v>
      </c>
    </row>
    <row r="76" spans="2:4" ht="13.5" customHeight="1">
      <c r="B76" s="13"/>
      <c r="C76" s="13"/>
      <c r="D76" s="13" t="s">
        <v>32</v>
      </c>
    </row>
    <row r="77" spans="2:4" ht="13.5" customHeight="1">
      <c r="B77" s="13"/>
      <c r="C77" s="13"/>
      <c r="D77" s="13" t="s">
        <v>33</v>
      </c>
    </row>
    <row r="78" spans="2:4" ht="13.5" customHeight="1">
      <c r="B78" s="13"/>
      <c r="C78" s="13"/>
      <c r="D78" s="13" t="s">
        <v>34</v>
      </c>
    </row>
    <row r="79" spans="2:4" ht="13.5" customHeight="1">
      <c r="B79" s="13"/>
      <c r="C79" s="13"/>
      <c r="D79" s="13" t="s">
        <v>35</v>
      </c>
    </row>
    <row r="80" spans="2:4" ht="13.5" customHeight="1">
      <c r="B80" s="13"/>
      <c r="C80" s="13"/>
      <c r="D80" s="13" t="s">
        <v>36</v>
      </c>
    </row>
    <row r="81" spans="2:4" ht="13.5" customHeight="1">
      <c r="B81" s="13"/>
      <c r="C81" s="13"/>
      <c r="D81" s="13" t="s">
        <v>37</v>
      </c>
    </row>
    <row r="82" spans="2:4" ht="13.5" customHeight="1">
      <c r="B82" s="13"/>
      <c r="C82" s="13"/>
      <c r="D82" s="13" t="s">
        <v>38</v>
      </c>
    </row>
    <row r="83" spans="2:4" ht="13.5" customHeight="1">
      <c r="B83" s="13"/>
      <c r="C83" s="13"/>
      <c r="D83" s="13" t="s">
        <v>39</v>
      </c>
    </row>
    <row r="84" spans="2:4" ht="13.5" customHeight="1">
      <c r="B84" s="13"/>
      <c r="C84" s="13"/>
      <c r="D84" s="13" t="s">
        <v>40</v>
      </c>
    </row>
    <row r="85" spans="2:4" ht="13.5" customHeight="1">
      <c r="B85" s="13"/>
      <c r="C85" s="13"/>
      <c r="D85" s="13" t="s">
        <v>41</v>
      </c>
    </row>
    <row r="86" spans="2:4" ht="13.5" customHeight="1">
      <c r="B86" s="13"/>
      <c r="C86" s="13"/>
      <c r="D86" s="13" t="s">
        <v>42</v>
      </c>
    </row>
    <row r="87" spans="2:4" ht="13.5" customHeight="1">
      <c r="B87" s="13"/>
      <c r="C87" s="13"/>
      <c r="D87" s="13" t="s">
        <v>43</v>
      </c>
    </row>
    <row r="88" spans="2:4" ht="13.5" customHeight="1">
      <c r="B88" s="14"/>
      <c r="C88" s="14"/>
      <c r="D88" s="14" t="s">
        <v>44</v>
      </c>
    </row>
    <row r="89" spans="2:4" ht="13.5" customHeight="1">
      <c r="B89" s="11">
        <v>14</v>
      </c>
      <c r="C89" s="11" t="s">
        <v>243</v>
      </c>
      <c r="D89" s="11" t="s">
        <v>195</v>
      </c>
    </row>
    <row r="90" spans="2:4" ht="13.5" customHeight="1">
      <c r="B90" s="13"/>
      <c r="C90" s="13"/>
      <c r="D90" s="13" t="s">
        <v>45</v>
      </c>
    </row>
    <row r="91" spans="2:4" ht="13.5" customHeight="1">
      <c r="B91" s="13"/>
      <c r="C91" s="13"/>
      <c r="D91" s="13" t="s">
        <v>46</v>
      </c>
    </row>
    <row r="92" spans="2:4" ht="13.5" customHeight="1">
      <c r="B92" s="13"/>
      <c r="C92" s="13"/>
      <c r="D92" s="13" t="s">
        <v>196</v>
      </c>
    </row>
    <row r="93" spans="2:4" ht="13.5" customHeight="1">
      <c r="B93" s="13"/>
      <c r="C93" s="13"/>
      <c r="D93" s="13" t="s">
        <v>47</v>
      </c>
    </row>
    <row r="94" spans="2:4" ht="13.5" customHeight="1">
      <c r="B94" s="13"/>
      <c r="C94" s="13"/>
      <c r="D94" s="13" t="s">
        <v>48</v>
      </c>
    </row>
    <row r="95" spans="2:4" ht="13.5" customHeight="1">
      <c r="B95" s="13"/>
      <c r="C95" s="13"/>
      <c r="D95" s="13" t="s">
        <v>197</v>
      </c>
    </row>
    <row r="96" spans="2:4" ht="13.5" customHeight="1">
      <c r="B96" s="13"/>
      <c r="C96" s="13"/>
      <c r="D96" s="13" t="s">
        <v>198</v>
      </c>
    </row>
    <row r="97" spans="2:4" ht="13.5" customHeight="1">
      <c r="B97" s="13"/>
      <c r="C97" s="13"/>
      <c r="D97" s="13" t="s">
        <v>49</v>
      </c>
    </row>
    <row r="98" spans="2:4" ht="13.5" customHeight="1">
      <c r="B98" s="13"/>
      <c r="C98" s="13"/>
      <c r="D98" s="13" t="s">
        <v>50</v>
      </c>
    </row>
    <row r="99" spans="2:4" ht="13.5" customHeight="1">
      <c r="B99" s="13"/>
      <c r="C99" s="13"/>
      <c r="D99" s="13" t="s">
        <v>51</v>
      </c>
    </row>
    <row r="100" spans="2:4" ht="13.5" customHeight="1">
      <c r="B100" s="13"/>
      <c r="C100" s="13"/>
      <c r="D100" s="13" t="s">
        <v>52</v>
      </c>
    </row>
    <row r="101" spans="2:4" ht="13.5" customHeight="1">
      <c r="B101" s="14"/>
      <c r="C101" s="14"/>
      <c r="D101" s="14" t="s">
        <v>53</v>
      </c>
    </row>
    <row r="102" spans="2:4" ht="13.5" customHeight="1">
      <c r="B102" s="16">
        <v>15</v>
      </c>
      <c r="C102" s="13" t="s">
        <v>244</v>
      </c>
      <c r="D102" s="13" t="s">
        <v>244</v>
      </c>
    </row>
    <row r="103" spans="2:4" ht="13.5" customHeight="1">
      <c r="B103" s="12">
        <v>16</v>
      </c>
      <c r="C103" s="11" t="s">
        <v>245</v>
      </c>
      <c r="D103" s="11" t="s">
        <v>54</v>
      </c>
    </row>
    <row r="104" spans="2:4" ht="13.5" customHeight="1">
      <c r="B104" s="12"/>
      <c r="C104" s="13"/>
      <c r="D104" s="13" t="s">
        <v>55</v>
      </c>
    </row>
    <row r="105" spans="2:4" ht="13.5" customHeight="1">
      <c r="B105" s="12"/>
      <c r="C105" s="13"/>
      <c r="D105" s="13" t="s">
        <v>56</v>
      </c>
    </row>
    <row r="106" spans="2:4" ht="13.5" customHeight="1">
      <c r="B106" s="12"/>
      <c r="C106" s="13"/>
      <c r="D106" s="13" t="s">
        <v>57</v>
      </c>
    </row>
    <row r="107" spans="2:4" ht="13.5" customHeight="1">
      <c r="B107" s="12"/>
      <c r="C107" s="13"/>
      <c r="D107" s="13" t="s">
        <v>58</v>
      </c>
    </row>
    <row r="108" spans="2:4" ht="13.5" customHeight="1">
      <c r="B108" s="12"/>
      <c r="C108" s="13"/>
      <c r="D108" s="13" t="s">
        <v>59</v>
      </c>
    </row>
    <row r="109" spans="2:4" ht="13.5" customHeight="1">
      <c r="B109" s="12"/>
      <c r="C109" s="13"/>
      <c r="D109" s="13" t="s">
        <v>60</v>
      </c>
    </row>
    <row r="110" spans="2:4" ht="13.5" customHeight="1">
      <c r="B110" s="12"/>
      <c r="C110" s="13"/>
      <c r="D110" s="13" t="s">
        <v>61</v>
      </c>
    </row>
    <row r="111" spans="2:4" ht="13.5" customHeight="1">
      <c r="B111" s="12"/>
      <c r="C111" s="13"/>
      <c r="D111" s="13" t="s">
        <v>62</v>
      </c>
    </row>
    <row r="112" spans="2:4" ht="13.5" customHeight="1">
      <c r="B112" s="12"/>
      <c r="C112" s="13"/>
      <c r="D112" s="13" t="s">
        <v>63</v>
      </c>
    </row>
    <row r="113" spans="2:4" ht="13.5" customHeight="1">
      <c r="B113" s="12"/>
      <c r="C113" s="13"/>
      <c r="D113" s="13" t="s">
        <v>64</v>
      </c>
    </row>
    <row r="114" spans="2:4" ht="13.5" customHeight="1">
      <c r="B114" s="12"/>
      <c r="C114" s="13"/>
      <c r="D114" s="13" t="s">
        <v>65</v>
      </c>
    </row>
    <row r="115" spans="2:4" ht="13.5" customHeight="1">
      <c r="B115" s="12"/>
      <c r="C115" s="13"/>
      <c r="D115" s="13" t="s">
        <v>66</v>
      </c>
    </row>
    <row r="116" spans="2:4" ht="13.5" customHeight="1">
      <c r="B116" s="12"/>
      <c r="C116" s="13"/>
      <c r="D116" s="13" t="s">
        <v>67</v>
      </c>
    </row>
    <row r="117" spans="2:4" ht="13.5" customHeight="1">
      <c r="B117" s="12"/>
      <c r="C117" s="13"/>
      <c r="D117" s="13" t="s">
        <v>68</v>
      </c>
    </row>
    <row r="118" spans="2:4" ht="13.5" customHeight="1">
      <c r="B118" s="12"/>
      <c r="C118" s="13"/>
      <c r="D118" s="13" t="s">
        <v>69</v>
      </c>
    </row>
    <row r="119" spans="2:4" ht="13.5" customHeight="1">
      <c r="B119" s="12"/>
      <c r="C119" s="13"/>
      <c r="D119" s="13" t="s">
        <v>70</v>
      </c>
    </row>
    <row r="120" spans="2:4" ht="13.5" customHeight="1">
      <c r="B120" s="12"/>
      <c r="C120" s="13"/>
      <c r="D120" s="13" t="s">
        <v>71</v>
      </c>
    </row>
    <row r="121" spans="2:4" ht="13.5" customHeight="1">
      <c r="B121" s="12"/>
      <c r="C121" s="13"/>
      <c r="D121" s="13" t="s">
        <v>72</v>
      </c>
    </row>
    <row r="122" spans="2:4" ht="13.5" customHeight="1">
      <c r="B122" s="12"/>
      <c r="C122" s="13"/>
      <c r="D122" s="13" t="s">
        <v>73</v>
      </c>
    </row>
    <row r="123" spans="2:4" ht="13.5" customHeight="1">
      <c r="B123" s="12"/>
      <c r="C123" s="13"/>
      <c r="D123" s="13" t="s">
        <v>74</v>
      </c>
    </row>
    <row r="124" spans="2:4" ht="13.5" customHeight="1">
      <c r="B124" s="12"/>
      <c r="C124" s="13"/>
      <c r="D124" s="13" t="s">
        <v>199</v>
      </c>
    </row>
    <row r="125" spans="2:4" ht="13.5" customHeight="1">
      <c r="B125" s="12"/>
      <c r="C125" s="13"/>
      <c r="D125" s="13" t="s">
        <v>75</v>
      </c>
    </row>
    <row r="126" spans="2:4" ht="13.5" customHeight="1">
      <c r="B126" s="12"/>
      <c r="C126" s="13"/>
      <c r="D126" s="13" t="s">
        <v>76</v>
      </c>
    </row>
    <row r="127" spans="2:4" ht="13.5" customHeight="1">
      <c r="B127" s="12"/>
      <c r="C127" s="13"/>
      <c r="D127" s="13" t="s">
        <v>200</v>
      </c>
    </row>
    <row r="128" spans="2:4" ht="13.5" customHeight="1">
      <c r="B128" s="12"/>
      <c r="C128" s="13"/>
      <c r="D128" s="13" t="s">
        <v>77</v>
      </c>
    </row>
    <row r="129" spans="2:4" ht="13.5" customHeight="1">
      <c r="B129" s="12"/>
      <c r="C129" s="13"/>
      <c r="D129" s="13" t="s">
        <v>78</v>
      </c>
    </row>
    <row r="130" spans="2:4" ht="13.5" customHeight="1">
      <c r="B130" s="12"/>
      <c r="C130" s="13"/>
      <c r="D130" s="13" t="s">
        <v>79</v>
      </c>
    </row>
    <row r="131" spans="2:4" ht="13.5" customHeight="1">
      <c r="B131" s="12"/>
      <c r="C131" s="13"/>
      <c r="D131" s="13" t="s">
        <v>80</v>
      </c>
    </row>
    <row r="132" spans="2:4" ht="13.5" customHeight="1">
      <c r="B132" s="12"/>
      <c r="C132" s="13"/>
      <c r="D132" s="13" t="s">
        <v>81</v>
      </c>
    </row>
    <row r="133" spans="2:4" ht="13.5" customHeight="1">
      <c r="B133" s="12"/>
      <c r="C133" s="13"/>
      <c r="D133" s="13" t="s">
        <v>82</v>
      </c>
    </row>
    <row r="134" spans="2:4" ht="13.5" customHeight="1">
      <c r="B134" s="12"/>
      <c r="C134" s="13"/>
      <c r="D134" s="13" t="s">
        <v>83</v>
      </c>
    </row>
    <row r="135" spans="2:4" ht="13.5" customHeight="1">
      <c r="B135" s="12"/>
      <c r="C135" s="13"/>
      <c r="D135" s="13" t="s">
        <v>84</v>
      </c>
    </row>
    <row r="136" spans="2:4" ht="13.5" customHeight="1">
      <c r="B136" s="12"/>
      <c r="C136" s="13"/>
      <c r="D136" s="13" t="s">
        <v>201</v>
      </c>
    </row>
    <row r="137" spans="2:4" ht="13.5" customHeight="1">
      <c r="B137" s="12"/>
      <c r="C137" s="13"/>
      <c r="D137" s="13" t="s">
        <v>85</v>
      </c>
    </row>
    <row r="138" spans="2:4" ht="13.5" customHeight="1">
      <c r="B138" s="12"/>
      <c r="C138" s="13"/>
      <c r="D138" s="13" t="s">
        <v>86</v>
      </c>
    </row>
    <row r="139" spans="2:4" ht="13.5" customHeight="1">
      <c r="B139" s="12"/>
      <c r="C139" s="13"/>
      <c r="D139" s="13" t="s">
        <v>87</v>
      </c>
    </row>
    <row r="140" spans="2:4" ht="13.5" customHeight="1">
      <c r="B140" s="12"/>
      <c r="C140" s="13"/>
      <c r="D140" s="13" t="s">
        <v>88</v>
      </c>
    </row>
    <row r="141" spans="2:4" ht="13.5" customHeight="1">
      <c r="B141" s="12"/>
      <c r="C141" s="13"/>
      <c r="D141" s="13" t="s">
        <v>89</v>
      </c>
    </row>
    <row r="142" spans="2:4" ht="13.5" customHeight="1">
      <c r="B142" s="12"/>
      <c r="C142" s="13"/>
      <c r="D142" s="13" t="s">
        <v>90</v>
      </c>
    </row>
    <row r="143" spans="2:4" ht="13.5" customHeight="1">
      <c r="B143" s="12"/>
      <c r="C143" s="13"/>
      <c r="D143" s="13" t="s">
        <v>91</v>
      </c>
    </row>
    <row r="144" spans="2:4" ht="13.5" customHeight="1">
      <c r="B144" s="12"/>
      <c r="C144" s="13"/>
      <c r="D144" s="13" t="s">
        <v>92</v>
      </c>
    </row>
    <row r="145" spans="2:4" ht="13.5" customHeight="1">
      <c r="B145" s="12"/>
      <c r="C145" s="13"/>
      <c r="D145" s="13" t="s">
        <v>93</v>
      </c>
    </row>
    <row r="146" spans="2:4" ht="13.5" customHeight="1">
      <c r="B146" s="12"/>
      <c r="C146" s="13"/>
      <c r="D146" s="13" t="s">
        <v>94</v>
      </c>
    </row>
    <row r="147" spans="2:4" ht="13.5" customHeight="1">
      <c r="B147" s="12"/>
      <c r="C147" s="13"/>
      <c r="D147" s="13" t="s">
        <v>95</v>
      </c>
    </row>
    <row r="148" spans="2:4" ht="13.5" customHeight="1">
      <c r="B148" s="12"/>
      <c r="C148" s="13"/>
      <c r="D148" s="13" t="s">
        <v>96</v>
      </c>
    </row>
    <row r="149" spans="2:4" ht="13.5" customHeight="1">
      <c r="B149" s="12"/>
      <c r="C149" s="13"/>
      <c r="D149" s="13" t="s">
        <v>97</v>
      </c>
    </row>
    <row r="150" spans="2:4" ht="13.5" customHeight="1">
      <c r="B150" s="12"/>
      <c r="C150" s="13"/>
      <c r="D150" s="13" t="s">
        <v>98</v>
      </c>
    </row>
    <row r="151" spans="2:4" ht="13.5" customHeight="1">
      <c r="B151" s="12"/>
      <c r="C151" s="13"/>
      <c r="D151" s="13" t="s">
        <v>202</v>
      </c>
    </row>
    <row r="152" spans="2:4" ht="13.5" customHeight="1">
      <c r="B152" s="12"/>
      <c r="C152" s="13"/>
      <c r="D152" s="13" t="s">
        <v>99</v>
      </c>
    </row>
    <row r="153" spans="2:4" ht="13.5" customHeight="1">
      <c r="B153" s="12"/>
      <c r="C153" s="13"/>
      <c r="D153" s="13" t="s">
        <v>100</v>
      </c>
    </row>
    <row r="154" spans="2:4" ht="13.5" customHeight="1">
      <c r="B154" s="12"/>
      <c r="C154" s="13"/>
      <c r="D154" s="13" t="s">
        <v>101</v>
      </c>
    </row>
    <row r="155" spans="2:4" ht="13.5" customHeight="1">
      <c r="B155" s="12"/>
      <c r="C155" s="13"/>
      <c r="D155" s="13" t="s">
        <v>203</v>
      </c>
    </row>
    <row r="156" spans="2:4" ht="13.5" customHeight="1">
      <c r="B156" s="12"/>
      <c r="C156" s="13"/>
      <c r="D156" s="13" t="s">
        <v>102</v>
      </c>
    </row>
    <row r="157" spans="2:4" ht="13.5" customHeight="1">
      <c r="B157" s="12"/>
      <c r="C157" s="13"/>
      <c r="D157" s="13" t="s">
        <v>103</v>
      </c>
    </row>
    <row r="158" spans="2:4" ht="13.5" customHeight="1">
      <c r="B158" s="12"/>
      <c r="C158" s="14"/>
      <c r="D158" s="14" t="s">
        <v>204</v>
      </c>
    </row>
    <row r="159" spans="2:4" ht="13.5" customHeight="1">
      <c r="B159" s="16">
        <v>17</v>
      </c>
      <c r="C159" s="11" t="s">
        <v>205</v>
      </c>
      <c r="D159" s="11" t="s">
        <v>205</v>
      </c>
    </row>
    <row r="160" spans="2:4" ht="13.5" customHeight="1">
      <c r="B160" s="12">
        <v>18</v>
      </c>
      <c r="C160" s="13" t="s">
        <v>209</v>
      </c>
      <c r="D160" s="13" t="s">
        <v>209</v>
      </c>
    </row>
    <row r="161" spans="2:4" ht="13.5" customHeight="1">
      <c r="B161" s="11">
        <v>19</v>
      </c>
      <c r="C161" s="11" t="s">
        <v>246</v>
      </c>
      <c r="D161" s="11" t="s">
        <v>104</v>
      </c>
    </row>
    <row r="162" spans="2:4" ht="13.5" customHeight="1">
      <c r="B162" s="13"/>
      <c r="C162" s="13"/>
      <c r="D162" s="13" t="s">
        <v>206</v>
      </c>
    </row>
    <row r="163" spans="2:4" ht="13.5" customHeight="1">
      <c r="B163" s="13"/>
      <c r="C163" s="13"/>
      <c r="D163" s="13" t="s">
        <v>105</v>
      </c>
    </row>
    <row r="164" spans="2:4" ht="13.5" customHeight="1">
      <c r="B164" s="13"/>
      <c r="C164" s="13"/>
      <c r="D164" s="13" t="s">
        <v>106</v>
      </c>
    </row>
    <row r="165" spans="2:4" ht="13.5" customHeight="1">
      <c r="B165" s="13"/>
      <c r="C165" s="13"/>
      <c r="D165" s="13" t="s">
        <v>107</v>
      </c>
    </row>
    <row r="166" spans="2:4" ht="13.5" customHeight="1">
      <c r="B166" s="13"/>
      <c r="C166" s="13"/>
      <c r="D166" s="13" t="s">
        <v>108</v>
      </c>
    </row>
    <row r="167" spans="2:4" ht="13.5" customHeight="1">
      <c r="B167" s="13"/>
      <c r="C167" s="13"/>
      <c r="D167" s="13" t="s">
        <v>207</v>
      </c>
    </row>
    <row r="168" spans="2:4" ht="13.5" customHeight="1">
      <c r="B168" s="13"/>
      <c r="C168" s="13"/>
      <c r="D168" s="13" t="s">
        <v>109</v>
      </c>
    </row>
    <row r="169" spans="2:4" ht="13.5" customHeight="1">
      <c r="B169" s="13"/>
      <c r="C169" s="13"/>
      <c r="D169" s="13" t="s">
        <v>110</v>
      </c>
    </row>
    <row r="170" spans="2:4" ht="13.5" customHeight="1">
      <c r="B170" s="13"/>
      <c r="C170" s="13"/>
      <c r="D170" s="13" t="s">
        <v>111</v>
      </c>
    </row>
    <row r="171" spans="2:4" ht="13.5" customHeight="1">
      <c r="B171" s="13"/>
      <c r="C171" s="13"/>
      <c r="D171" s="13" t="s">
        <v>112</v>
      </c>
    </row>
    <row r="172" spans="2:4" ht="13.5" customHeight="1">
      <c r="B172" s="13"/>
      <c r="C172" s="13"/>
      <c r="D172" s="13" t="s">
        <v>113</v>
      </c>
    </row>
    <row r="173" spans="2:4" ht="13.5" customHeight="1">
      <c r="B173" s="13"/>
      <c r="C173" s="13"/>
      <c r="D173" s="13" t="s">
        <v>114</v>
      </c>
    </row>
    <row r="174" spans="2:4" ht="13.5" customHeight="1">
      <c r="B174" s="13"/>
      <c r="C174" s="13"/>
      <c r="D174" s="13" t="s">
        <v>115</v>
      </c>
    </row>
    <row r="175" spans="2:4" ht="13.5" customHeight="1">
      <c r="B175" s="13"/>
      <c r="C175" s="13"/>
      <c r="D175" s="13" t="s">
        <v>116</v>
      </c>
    </row>
    <row r="176" spans="2:4" ht="13.5" customHeight="1">
      <c r="B176" s="13"/>
      <c r="C176" s="13"/>
      <c r="D176" s="13" t="s">
        <v>208</v>
      </c>
    </row>
    <row r="177" spans="2:4" ht="13.5" customHeight="1">
      <c r="B177" s="13"/>
      <c r="C177" s="13"/>
      <c r="D177" s="13" t="s">
        <v>117</v>
      </c>
    </row>
    <row r="178" spans="2:4" ht="13.5" customHeight="1">
      <c r="B178" s="13"/>
      <c r="C178" s="13"/>
      <c r="D178" s="13" t="s">
        <v>118</v>
      </c>
    </row>
    <row r="179" spans="2:4" ht="13.5" customHeight="1">
      <c r="B179" s="13"/>
      <c r="C179" s="13"/>
      <c r="D179" s="13" t="s">
        <v>119</v>
      </c>
    </row>
    <row r="180" spans="2:4" ht="13.5" customHeight="1">
      <c r="B180" s="13"/>
      <c r="C180" s="13"/>
      <c r="D180" s="13" t="s">
        <v>120</v>
      </c>
    </row>
    <row r="181" spans="2:4" ht="13.5" customHeight="1">
      <c r="B181" s="13"/>
      <c r="C181" s="13"/>
      <c r="D181" s="13" t="s">
        <v>121</v>
      </c>
    </row>
    <row r="182" spans="2:4" ht="13.5" customHeight="1">
      <c r="B182" s="13"/>
      <c r="C182" s="13"/>
      <c r="D182" s="13" t="s">
        <v>122</v>
      </c>
    </row>
    <row r="183" spans="2:4" ht="13.5" customHeight="1">
      <c r="B183" s="13"/>
      <c r="C183" s="13"/>
      <c r="D183" s="13" t="s">
        <v>123</v>
      </c>
    </row>
    <row r="184" spans="2:4" ht="13.5" customHeight="1">
      <c r="B184" s="13"/>
      <c r="C184" s="13"/>
      <c r="D184" s="13" t="s">
        <v>124</v>
      </c>
    </row>
    <row r="185" spans="2:4" ht="13.5" customHeight="1">
      <c r="B185" s="13"/>
      <c r="C185" s="13"/>
      <c r="D185" s="13" t="s">
        <v>125</v>
      </c>
    </row>
    <row r="186" spans="2:4" ht="13.5" customHeight="1">
      <c r="B186" s="13"/>
      <c r="C186" s="13"/>
      <c r="D186" s="13" t="s">
        <v>126</v>
      </c>
    </row>
    <row r="187" spans="2:4" ht="13.5" customHeight="1">
      <c r="B187" s="13"/>
      <c r="C187" s="13"/>
      <c r="D187" s="13" t="s">
        <v>210</v>
      </c>
    </row>
    <row r="188" spans="2:4" ht="13.5" customHeight="1">
      <c r="B188" s="13"/>
      <c r="C188" s="13"/>
      <c r="D188" s="13" t="s">
        <v>127</v>
      </c>
    </row>
    <row r="189" spans="2:4" ht="13.5" customHeight="1">
      <c r="B189" s="13"/>
      <c r="C189" s="13"/>
      <c r="D189" s="13" t="s">
        <v>128</v>
      </c>
    </row>
    <row r="190" spans="2:4" ht="13.5" customHeight="1">
      <c r="B190" s="13"/>
      <c r="C190" s="13"/>
      <c r="D190" s="13" t="s">
        <v>129</v>
      </c>
    </row>
    <row r="191" spans="2:4" ht="13.5" customHeight="1">
      <c r="B191" s="13"/>
      <c r="C191" s="13"/>
      <c r="D191" s="13" t="s">
        <v>130</v>
      </c>
    </row>
    <row r="192" spans="2:4" ht="13.5" customHeight="1">
      <c r="B192" s="13"/>
      <c r="C192" s="13"/>
      <c r="D192" s="13" t="s">
        <v>131</v>
      </c>
    </row>
    <row r="193" spans="2:4" ht="13.5" customHeight="1">
      <c r="B193" s="13"/>
      <c r="C193" s="13"/>
      <c r="D193" s="13" t="s">
        <v>132</v>
      </c>
    </row>
    <row r="194" spans="2:4" ht="13.5" customHeight="1">
      <c r="B194" s="13"/>
      <c r="C194" s="13"/>
      <c r="D194" s="13" t="s">
        <v>133</v>
      </c>
    </row>
    <row r="195" spans="2:4" ht="13.5" customHeight="1">
      <c r="B195" s="14"/>
      <c r="C195" s="14"/>
      <c r="D195" s="14" t="s">
        <v>134</v>
      </c>
    </row>
    <row r="196" spans="2:4" ht="13.5" customHeight="1">
      <c r="B196" s="11">
        <v>20</v>
      </c>
      <c r="C196" s="11" t="s">
        <v>247</v>
      </c>
      <c r="D196" s="11" t="s">
        <v>140</v>
      </c>
    </row>
    <row r="197" spans="2:4" ht="13.5" customHeight="1">
      <c r="B197" s="13"/>
      <c r="C197" s="13"/>
      <c r="D197" s="13" t="s">
        <v>213</v>
      </c>
    </row>
    <row r="198" spans="2:4" ht="13.5" customHeight="1">
      <c r="B198" s="13"/>
      <c r="C198" s="13"/>
      <c r="D198" s="13" t="s">
        <v>141</v>
      </c>
    </row>
    <row r="199" spans="2:4" ht="13.5" customHeight="1">
      <c r="B199" s="13"/>
      <c r="C199" s="13"/>
      <c r="D199" s="13" t="s">
        <v>142</v>
      </c>
    </row>
    <row r="200" spans="2:4" ht="13.5" customHeight="1">
      <c r="B200" s="13"/>
      <c r="C200" s="13"/>
      <c r="D200" s="13" t="s">
        <v>143</v>
      </c>
    </row>
    <row r="201" spans="2:4" ht="13.5" customHeight="1">
      <c r="B201" s="13"/>
      <c r="C201" s="13"/>
      <c r="D201" s="13" t="s">
        <v>144</v>
      </c>
    </row>
    <row r="202" spans="2:4" ht="13.5" customHeight="1">
      <c r="B202" s="13"/>
      <c r="C202" s="13"/>
      <c r="D202" s="13" t="s">
        <v>145</v>
      </c>
    </row>
    <row r="203" spans="2:4" ht="13.5" customHeight="1">
      <c r="B203" s="13"/>
      <c r="C203" s="13"/>
      <c r="D203" s="13" t="s">
        <v>146</v>
      </c>
    </row>
    <row r="204" spans="2:4" ht="13.5" customHeight="1">
      <c r="B204" s="13"/>
      <c r="C204" s="13"/>
      <c r="D204" s="13" t="s">
        <v>147</v>
      </c>
    </row>
    <row r="205" spans="2:4" ht="13.5" customHeight="1">
      <c r="B205" s="13"/>
      <c r="C205" s="13"/>
      <c r="D205" s="13" t="s">
        <v>155</v>
      </c>
    </row>
    <row r="206" spans="2:4" ht="13.5" customHeight="1">
      <c r="B206" s="13"/>
      <c r="C206" s="13"/>
      <c r="D206" s="13" t="s">
        <v>156</v>
      </c>
    </row>
    <row r="207" spans="2:4" ht="13.5" customHeight="1">
      <c r="B207" s="13"/>
      <c r="C207" s="13"/>
      <c r="D207" s="13" t="s">
        <v>157</v>
      </c>
    </row>
    <row r="208" spans="2:4" ht="13.5" customHeight="1">
      <c r="B208" s="13"/>
      <c r="C208" s="13"/>
      <c r="D208" s="13" t="s">
        <v>158</v>
      </c>
    </row>
    <row r="209" spans="2:4" ht="13.5" customHeight="1">
      <c r="B209" s="14"/>
      <c r="C209" s="14"/>
      <c r="D209" s="14" t="s">
        <v>159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ALPS Project</dc:title>
  <dc:subject>RITEALPS_ScenarioA_CO2GHG_20110815</dc:subject>
  <dc:creator/>
  <cp:keywords/>
  <dc:description/>
  <cp:lastModifiedBy/>
  <dcterms:created xsi:type="dcterms:W3CDTF">2011-01-04T00:18:19Z</dcterms:created>
  <dcterms:modified xsi:type="dcterms:W3CDTF">2011-11-24T09:54:11Z</dcterms:modified>
  <cp:category/>
  <cp:version/>
  <cp:contentType/>
  <cp:contentStatus/>
</cp:coreProperties>
</file>